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504" yWindow="120" windowWidth="16536" windowHeight="9300" tabRatio="593" activeTab="3"/>
  </bookViews>
  <sheets>
    <sheet name="PJX" sheetId="2" r:id="rId1"/>
    <sheet name="QDKS" sheetId="24" r:id="rId2"/>
    <sheet name="JCV" sheetId="22" r:id="rId3"/>
    <sheet name="HHX1&amp;HHX2" sheetId="3" r:id="rId4"/>
    <sheet name="BVX" sheetId="25" r:id="rId5"/>
    <sheet name="BVX2" sheetId="27" r:id="rId6"/>
    <sheet name="CSE" sheetId="23" r:id="rId7"/>
    <sheet name="RBC" sheetId="26" r:id="rId8"/>
    <sheet name="KCS" sheetId="15" r:id="rId9"/>
    <sheet name="CHINA-1" sheetId="7" r:id="rId10"/>
    <sheet name="TTP(CP6)" sheetId="10" r:id="rId11"/>
    <sheet name="NCX" sheetId="28" r:id="rId12"/>
    <sheet name="WIN" sheetId="29" r:id="rId13"/>
    <sheet name="CWX" sheetId="8" r:id="rId14"/>
    <sheet name="NCX3" sheetId="30" r:id="rId15"/>
  </sheets>
  <definedNames>
    <definedName name="_xlnm.Print_Area" localSheetId="3">'HHX1&amp;HHX2'!$A$3:$U$82</definedName>
  </definedNames>
  <calcPr calcId="144525"/>
</workbook>
</file>

<file path=xl/calcChain.xml><?xml version="1.0" encoding="utf-8"?>
<calcChain xmlns="http://schemas.openxmlformats.org/spreadsheetml/2006/main">
  <c r="D43" i="25" l="1"/>
  <c r="E43" i="25" s="1"/>
  <c r="F43" i="25" s="1"/>
  <c r="G43" i="25" s="1"/>
  <c r="H43" i="25" s="1"/>
  <c r="I43" i="25" s="1"/>
  <c r="J43" i="25" s="1"/>
  <c r="D44" i="25"/>
  <c r="E44" i="25"/>
  <c r="F44" i="25" s="1"/>
  <c r="G44" i="25" s="1"/>
  <c r="H44" i="25" s="1"/>
  <c r="I44" i="25" s="1"/>
  <c r="J44" i="25" s="1"/>
  <c r="D45" i="25"/>
  <c r="E45" i="25" s="1"/>
  <c r="F45" i="25" s="1"/>
  <c r="G45" i="25" s="1"/>
  <c r="H45" i="25" s="1"/>
  <c r="I45" i="25" s="1"/>
  <c r="J45" i="25" s="1"/>
  <c r="D46" i="25"/>
  <c r="E46" i="25"/>
  <c r="F46" i="25" s="1"/>
  <c r="G46" i="25" s="1"/>
  <c r="H46" i="25" s="1"/>
  <c r="I46" i="25" s="1"/>
  <c r="J46" i="25" s="1"/>
  <c r="D47" i="25"/>
  <c r="E47" i="25" s="1"/>
  <c r="F47" i="25" s="1"/>
  <c r="G47" i="25" s="1"/>
  <c r="H47" i="25" s="1"/>
  <c r="I47" i="25" s="1"/>
  <c r="J47" i="25" s="1"/>
  <c r="M43" i="25" l="1"/>
  <c r="N43" i="25" s="1"/>
  <c r="P43" i="25" s="1"/>
  <c r="Q43" i="25" s="1"/>
  <c r="R43" i="25" s="1"/>
  <c r="S43" i="25" s="1"/>
  <c r="T43" i="25" s="1"/>
  <c r="U43" i="25" s="1"/>
  <c r="V43" i="25" s="1"/>
  <c r="W43" i="25" s="1"/>
  <c r="X43" i="25" s="1"/>
  <c r="Y43" i="25" s="1"/>
  <c r="K43" i="25"/>
  <c r="L43" i="25" s="1"/>
  <c r="M44" i="25"/>
  <c r="N44" i="25" s="1"/>
  <c r="P44" i="25" s="1"/>
  <c r="Q44" i="25" s="1"/>
  <c r="R44" i="25" s="1"/>
  <c r="S44" i="25" s="1"/>
  <c r="T44" i="25" s="1"/>
  <c r="U44" i="25" s="1"/>
  <c r="V44" i="25" s="1"/>
  <c r="W44" i="25" s="1"/>
  <c r="X44" i="25" s="1"/>
  <c r="Y44" i="25" s="1"/>
  <c r="K44" i="25"/>
  <c r="L44" i="25" s="1"/>
  <c r="K47" i="25"/>
  <c r="L47" i="25" s="1"/>
  <c r="M47" i="25"/>
  <c r="N47" i="25" s="1"/>
  <c r="P47" i="25" s="1"/>
  <c r="Q47" i="25" s="1"/>
  <c r="R47" i="25" s="1"/>
  <c r="S47" i="25" s="1"/>
  <c r="T47" i="25" s="1"/>
  <c r="U47" i="25" s="1"/>
  <c r="V47" i="25" s="1"/>
  <c r="W47" i="25" s="1"/>
  <c r="X47" i="25" s="1"/>
  <c r="Y47" i="25" s="1"/>
  <c r="K46" i="25"/>
  <c r="L46" i="25" s="1"/>
  <c r="M46" i="25"/>
  <c r="N46" i="25" s="1"/>
  <c r="P46" i="25" s="1"/>
  <c r="Q46" i="25" s="1"/>
  <c r="R46" i="25" s="1"/>
  <c r="S46" i="25" s="1"/>
  <c r="T46" i="25" s="1"/>
  <c r="U46" i="25" s="1"/>
  <c r="V46" i="25" s="1"/>
  <c r="W46" i="25" s="1"/>
  <c r="X46" i="25" s="1"/>
  <c r="Y46" i="25" s="1"/>
  <c r="K45" i="25"/>
  <c r="L45" i="25" s="1"/>
  <c r="M45" i="25"/>
  <c r="N45" i="25" s="1"/>
  <c r="P45" i="25" s="1"/>
  <c r="Q45" i="25" s="1"/>
  <c r="R45" i="25" s="1"/>
  <c r="S45" i="25" s="1"/>
  <c r="T45" i="25" s="1"/>
  <c r="U45" i="25" s="1"/>
  <c r="V45" i="25" s="1"/>
  <c r="W45" i="25" s="1"/>
  <c r="X45" i="25" s="1"/>
  <c r="Y45" i="25" s="1"/>
  <c r="U29" i="27" l="1"/>
  <c r="T29" i="27"/>
  <c r="D37" i="27"/>
  <c r="E37" i="27" s="1"/>
  <c r="F37" i="27" s="1"/>
  <c r="G37" i="27" s="1"/>
  <c r="H37" i="27" s="1"/>
  <c r="D36" i="27"/>
  <c r="E36" i="27" s="1"/>
  <c r="F36" i="27" s="1"/>
  <c r="G36" i="27" s="1"/>
  <c r="H36" i="27" s="1"/>
  <c r="I36" i="27" s="1"/>
  <c r="J36" i="27" s="1"/>
  <c r="K36" i="27" s="1"/>
  <c r="L36" i="27" s="1"/>
  <c r="M36" i="27" s="1"/>
  <c r="N36" i="27" s="1"/>
  <c r="P36" i="27" s="1"/>
  <c r="Q36" i="27" s="1"/>
  <c r="R36" i="27" s="1"/>
  <c r="S36" i="27" s="1"/>
  <c r="T36" i="27" s="1"/>
  <c r="U36" i="27" s="1"/>
  <c r="V36" i="27" s="1"/>
  <c r="W36" i="27" s="1"/>
  <c r="D35" i="27"/>
  <c r="E35" i="27" s="1"/>
  <c r="F35" i="27" s="1"/>
  <c r="G35" i="27" s="1"/>
  <c r="H35" i="27" s="1"/>
  <c r="I35" i="27" s="1"/>
  <c r="J35" i="27" s="1"/>
  <c r="K35" i="27" s="1"/>
  <c r="L35" i="27" s="1"/>
  <c r="M35" i="27" s="1"/>
  <c r="N35" i="27" s="1"/>
  <c r="P35" i="27" s="1"/>
  <c r="Q35" i="27" s="1"/>
  <c r="R35" i="27" s="1"/>
  <c r="S35" i="27" s="1"/>
  <c r="T35" i="27" s="1"/>
  <c r="U35" i="27" s="1"/>
  <c r="V35" i="27" s="1"/>
  <c r="W35" i="27" s="1"/>
  <c r="I37" i="27" l="1"/>
  <c r="J37" i="27" s="1"/>
  <c r="K37" i="27"/>
  <c r="L37" i="27" s="1"/>
  <c r="M37" i="27" s="1"/>
  <c r="N37" i="27" s="1"/>
  <c r="P37" i="27" s="1"/>
  <c r="Q37" i="27" s="1"/>
  <c r="R37" i="27" s="1"/>
  <c r="S37" i="27" s="1"/>
  <c r="T37" i="27" s="1"/>
  <c r="U37" i="27" s="1"/>
  <c r="M63" i="3" l="1"/>
  <c r="D66" i="3"/>
  <c r="E66" i="3" s="1"/>
  <c r="F66" i="3" s="1"/>
  <c r="M66" i="3"/>
  <c r="N66" i="3" s="1"/>
  <c r="O66" i="3" s="1"/>
  <c r="D68" i="3"/>
  <c r="E68" i="3"/>
  <c r="F68" i="3"/>
  <c r="M68" i="3"/>
  <c r="N68" i="3"/>
  <c r="O68" i="3" s="1"/>
  <c r="M71" i="3" l="1"/>
  <c r="N71" i="3"/>
  <c r="O71" i="3" s="1"/>
  <c r="M72" i="3"/>
  <c r="N72" i="3"/>
  <c r="O72" i="3"/>
  <c r="D71" i="3"/>
  <c r="E71" i="3"/>
  <c r="F71" i="3"/>
  <c r="D72" i="3"/>
  <c r="E72" i="3"/>
  <c r="F72" i="3"/>
  <c r="S33" i="3"/>
  <c r="T33" i="3"/>
  <c r="U33" i="3"/>
  <c r="S34" i="3"/>
  <c r="T34" i="3"/>
  <c r="U34" i="3"/>
  <c r="G33" i="3"/>
  <c r="H33" i="3"/>
  <c r="J33" i="3"/>
  <c r="N33" i="3"/>
  <c r="G34" i="3"/>
  <c r="H34" i="3"/>
  <c r="J34" i="3"/>
  <c r="N34" i="3"/>
  <c r="D34" i="25"/>
  <c r="O33" i="25"/>
  <c r="G28" i="22" l="1"/>
  <c r="H28" i="22"/>
  <c r="G29" i="22"/>
  <c r="H29" i="22" s="1"/>
  <c r="G30" i="22"/>
  <c r="H30" i="22"/>
  <c r="C28" i="22"/>
  <c r="D28" i="22"/>
  <c r="E28" i="22" s="1"/>
  <c r="C29" i="22"/>
  <c r="D29" i="22"/>
  <c r="E29" i="22"/>
  <c r="C30" i="22"/>
  <c r="D30" i="22" s="1"/>
  <c r="E30" i="22" s="1"/>
  <c r="L23" i="28" l="1"/>
  <c r="M23" i="28"/>
  <c r="N23" i="28" s="1"/>
  <c r="O23" i="28" s="1"/>
  <c r="P23" i="28" s="1"/>
  <c r="Q23" i="28" s="1"/>
  <c r="R23" i="28" s="1"/>
  <c r="S23" i="28" s="1"/>
  <c r="T23" i="28" s="1"/>
  <c r="U23" i="28" s="1"/>
  <c r="V23" i="28" s="1"/>
  <c r="W23" i="28" s="1"/>
  <c r="L24" i="28"/>
  <c r="M24" i="28"/>
  <c r="N24" i="28"/>
  <c r="O24" i="28"/>
  <c r="P24" i="28" s="1"/>
  <c r="Q24" i="28" s="1"/>
  <c r="R24" i="28" s="1"/>
  <c r="S24" i="28" s="1"/>
  <c r="T24" i="28" s="1"/>
  <c r="U24" i="28" s="1"/>
  <c r="V24" i="28" s="1"/>
  <c r="W24" i="28" s="1"/>
  <c r="L25" i="28"/>
  <c r="M25" i="28"/>
  <c r="N25" i="28" s="1"/>
  <c r="O25" i="28" s="1"/>
  <c r="P25" i="28" s="1"/>
  <c r="Q25" i="28" s="1"/>
  <c r="R25" i="28" s="1"/>
  <c r="S25" i="28" s="1"/>
  <c r="T25" i="28" s="1"/>
  <c r="U25" i="28" s="1"/>
  <c r="V25" i="28" s="1"/>
  <c r="W25" i="28" s="1"/>
  <c r="D23" i="28"/>
  <c r="F23" i="28"/>
  <c r="G23" i="28" s="1"/>
  <c r="H23" i="28" s="1"/>
  <c r="I23" i="28" s="1"/>
  <c r="J23" i="28" s="1"/>
  <c r="D24" i="28"/>
  <c r="F24" i="28"/>
  <c r="G24" i="28" s="1"/>
  <c r="H24" i="28" s="1"/>
  <c r="I24" i="28" s="1"/>
  <c r="J24" i="28" s="1"/>
  <c r="D25" i="28"/>
  <c r="F25" i="28"/>
  <c r="G25" i="28"/>
  <c r="H25" i="28"/>
  <c r="I25" i="28" s="1"/>
  <c r="J25" i="28" s="1"/>
  <c r="D25" i="24" l="1"/>
  <c r="E25" i="24"/>
  <c r="F25" i="24" s="1"/>
  <c r="G25" i="24" s="1"/>
  <c r="H25" i="24" s="1"/>
  <c r="K25" i="24"/>
  <c r="D26" i="24"/>
  <c r="E26" i="24"/>
  <c r="F26" i="24"/>
  <c r="G26" i="24"/>
  <c r="H26" i="24" s="1"/>
  <c r="K26" i="24"/>
  <c r="D27" i="24"/>
  <c r="E27" i="24"/>
  <c r="F27" i="24"/>
  <c r="G27" i="24"/>
  <c r="H27" i="24"/>
  <c r="K27" i="24"/>
  <c r="D28" i="24"/>
  <c r="E28" i="24"/>
  <c r="F28" i="24"/>
  <c r="G28" i="24"/>
  <c r="H28" i="24"/>
  <c r="K28" i="24"/>
  <c r="L21" i="28" l="1"/>
  <c r="M21" i="28"/>
  <c r="N21" i="28"/>
  <c r="O21" i="28" s="1"/>
  <c r="P21" i="28" s="1"/>
  <c r="Q21" i="28" s="1"/>
  <c r="R21" i="28" s="1"/>
  <c r="S21" i="28" s="1"/>
  <c r="T21" i="28" s="1"/>
  <c r="U21" i="28" s="1"/>
  <c r="V21" i="28" s="1"/>
  <c r="W21" i="28" s="1"/>
  <c r="L22" i="28"/>
  <c r="M22" i="28"/>
  <c r="N22" i="28"/>
  <c r="O22" i="28" s="1"/>
  <c r="P22" i="28" s="1"/>
  <c r="Q22" i="28" s="1"/>
  <c r="R22" i="28" s="1"/>
  <c r="S22" i="28" s="1"/>
  <c r="T22" i="28" s="1"/>
  <c r="U22" i="28" s="1"/>
  <c r="V22" i="28" s="1"/>
  <c r="W22" i="28" s="1"/>
  <c r="D21" i="28"/>
  <c r="F21" i="28"/>
  <c r="G21" i="28"/>
  <c r="H21" i="28" s="1"/>
  <c r="I21" i="28" s="1"/>
  <c r="J21" i="28" s="1"/>
  <c r="D22" i="28"/>
  <c r="F22" i="28"/>
  <c r="G22" i="28"/>
  <c r="H22" i="28"/>
  <c r="I22" i="28"/>
  <c r="J22" i="28" s="1"/>
  <c r="P30" i="10"/>
  <c r="Q30" i="10"/>
  <c r="R30" i="10"/>
  <c r="S30" i="10" s="1"/>
  <c r="U30" i="10"/>
  <c r="P31" i="10"/>
  <c r="Q31" i="10"/>
  <c r="R31" i="10" s="1"/>
  <c r="S31" i="10" s="1"/>
  <c r="U31" i="10"/>
  <c r="P32" i="10"/>
  <c r="Q32" i="10" s="1"/>
  <c r="R32" i="10" s="1"/>
  <c r="S32" i="10" s="1"/>
  <c r="U32" i="10"/>
  <c r="D30" i="10"/>
  <c r="E30" i="10"/>
  <c r="F30" i="10"/>
  <c r="G30" i="10" s="1"/>
  <c r="H30" i="10" s="1"/>
  <c r="I30" i="10" s="1"/>
  <c r="J30" i="10" s="1"/>
  <c r="K30" i="10" s="1"/>
  <c r="L30" i="10" s="1"/>
  <c r="D31" i="10"/>
  <c r="E31" i="10"/>
  <c r="F31" i="10"/>
  <c r="G31" i="10"/>
  <c r="H31" i="10" s="1"/>
  <c r="I31" i="10" s="1"/>
  <c r="J31" i="10" s="1"/>
  <c r="K31" i="10" s="1"/>
  <c r="L31" i="10" s="1"/>
  <c r="D32" i="10"/>
  <c r="E32" i="10" s="1"/>
  <c r="F32" i="10" s="1"/>
  <c r="G32" i="10" s="1"/>
  <c r="H32" i="10" s="1"/>
  <c r="I32" i="10" s="1"/>
  <c r="J32" i="10" s="1"/>
  <c r="K32" i="10" s="1"/>
  <c r="L32" i="10" s="1"/>
  <c r="I48" i="26"/>
  <c r="J48" i="26"/>
  <c r="K48" i="26"/>
  <c r="L48" i="26"/>
  <c r="I49" i="26"/>
  <c r="J49" i="26"/>
  <c r="K49" i="26"/>
  <c r="L49" i="26"/>
  <c r="I50" i="26"/>
  <c r="J50" i="26"/>
  <c r="K50" i="26"/>
  <c r="L50" i="26"/>
  <c r="C48" i="26"/>
  <c r="D48" i="26"/>
  <c r="E48" i="26"/>
  <c r="F48" i="26" s="1"/>
  <c r="G48" i="26" s="1"/>
  <c r="C49" i="26"/>
  <c r="D49" i="26"/>
  <c r="E49" i="26" s="1"/>
  <c r="F49" i="26" s="1"/>
  <c r="G49" i="26" s="1"/>
  <c r="C50" i="26"/>
  <c r="D50" i="26" s="1"/>
  <c r="E50" i="26" s="1"/>
  <c r="F50" i="26" s="1"/>
  <c r="G50" i="26" s="1"/>
  <c r="F33" i="15"/>
  <c r="G33" i="15"/>
  <c r="H33" i="15"/>
  <c r="I33" i="15" s="1"/>
  <c r="J33" i="15" s="1"/>
  <c r="K33" i="15" s="1"/>
  <c r="L33" i="15" s="1"/>
  <c r="M33" i="15" s="1"/>
  <c r="N33" i="15" s="1"/>
  <c r="O33" i="15" s="1"/>
  <c r="F34" i="15"/>
  <c r="G34" i="15" s="1"/>
  <c r="H34" i="15" s="1"/>
  <c r="I34" i="15" s="1"/>
  <c r="J34" i="15" s="1"/>
  <c r="K34" i="15" s="1"/>
  <c r="L34" i="15" s="1"/>
  <c r="M34" i="15" s="1"/>
  <c r="N34" i="15" s="1"/>
  <c r="O34" i="15" s="1"/>
  <c r="F35" i="15"/>
  <c r="G35" i="15"/>
  <c r="H35" i="15"/>
  <c r="I35" i="15" s="1"/>
  <c r="J35" i="15" s="1"/>
  <c r="K35" i="15" s="1"/>
  <c r="L35" i="15" s="1"/>
  <c r="M35" i="15" s="1"/>
  <c r="N35" i="15" s="1"/>
  <c r="O35" i="15" s="1"/>
  <c r="F36" i="15"/>
  <c r="G36" i="15" s="1"/>
  <c r="H36" i="15" s="1"/>
  <c r="I36" i="15" s="1"/>
  <c r="J36" i="15" s="1"/>
  <c r="K36" i="15" s="1"/>
  <c r="L36" i="15" s="1"/>
  <c r="M36" i="15" s="1"/>
  <c r="N36" i="15" s="1"/>
  <c r="O36" i="15" s="1"/>
  <c r="F37" i="15"/>
  <c r="G37" i="15"/>
  <c r="H37" i="15"/>
  <c r="I37" i="15" s="1"/>
  <c r="J37" i="15" s="1"/>
  <c r="K37" i="15" s="1"/>
  <c r="L37" i="15" s="1"/>
  <c r="M37" i="15" s="1"/>
  <c r="N37" i="15" s="1"/>
  <c r="O37" i="15" s="1"/>
  <c r="F38" i="15"/>
  <c r="G38" i="15" s="1"/>
  <c r="H38" i="15" s="1"/>
  <c r="I38" i="15" s="1"/>
  <c r="J38" i="15" s="1"/>
  <c r="K38" i="15" s="1"/>
  <c r="L38" i="15" s="1"/>
  <c r="M38" i="15" s="1"/>
  <c r="N38" i="15" s="1"/>
  <c r="O38" i="15" s="1"/>
  <c r="F39" i="15"/>
  <c r="G39" i="15"/>
  <c r="H39" i="15"/>
  <c r="I39" i="15" s="1"/>
  <c r="J39" i="15" s="1"/>
  <c r="K39" i="15" s="1"/>
  <c r="L39" i="15" s="1"/>
  <c r="M39" i="15" s="1"/>
  <c r="N39" i="15" s="1"/>
  <c r="O39" i="15" s="1"/>
  <c r="D33" i="15"/>
  <c r="D34" i="15"/>
  <c r="D35" i="15"/>
  <c r="D36" i="15"/>
  <c r="D37" i="15"/>
  <c r="D38" i="15"/>
  <c r="D39" i="15"/>
  <c r="M32" i="10" l="1"/>
  <c r="N32" i="10"/>
  <c r="N30" i="10"/>
  <c r="M30" i="10"/>
  <c r="M31" i="10"/>
  <c r="N31" i="10"/>
  <c r="S31" i="3"/>
  <c r="T31" i="3" s="1"/>
  <c r="U31" i="3" s="1"/>
  <c r="S32" i="3"/>
  <c r="T32" i="3"/>
  <c r="U32" i="3" s="1"/>
  <c r="G31" i="3"/>
  <c r="H31" i="3" s="1"/>
  <c r="J31" i="3"/>
  <c r="N31" i="3"/>
  <c r="G32" i="3"/>
  <c r="H32" i="3" s="1"/>
  <c r="J32" i="3"/>
  <c r="N32" i="3"/>
  <c r="M69" i="3"/>
  <c r="N69" i="3"/>
  <c r="O69" i="3" s="1"/>
  <c r="M70" i="3"/>
  <c r="N70" i="3" s="1"/>
  <c r="O70" i="3" s="1"/>
  <c r="D69" i="3"/>
  <c r="E69" i="3" s="1"/>
  <c r="F69" i="3" s="1"/>
  <c r="D70" i="3"/>
  <c r="E70" i="3"/>
  <c r="F70" i="3" s="1"/>
  <c r="N63" i="3" l="1"/>
  <c r="O63" i="3" s="1"/>
  <c r="D14" i="29"/>
  <c r="E14" i="29"/>
  <c r="F14" i="29"/>
  <c r="G14" i="29" s="1"/>
  <c r="H14" i="29" s="1"/>
  <c r="D15" i="29"/>
  <c r="E15" i="29" s="1"/>
  <c r="F15" i="29" s="1"/>
  <c r="G15" i="29" s="1"/>
  <c r="H15" i="29" s="1"/>
  <c r="D16" i="29"/>
  <c r="E16" i="29" s="1"/>
  <c r="F16" i="29" s="1"/>
  <c r="G16" i="29" s="1"/>
  <c r="H16" i="29" s="1"/>
  <c r="D17" i="29"/>
  <c r="E17" i="29" s="1"/>
  <c r="F17" i="29" s="1"/>
  <c r="G17" i="29" s="1"/>
  <c r="H17" i="29" s="1"/>
  <c r="F33" i="25" l="1"/>
  <c r="D33" i="25"/>
  <c r="O27" i="25"/>
  <c r="D16" i="8" l="1"/>
  <c r="E16" i="8" s="1"/>
  <c r="F16" i="8" s="1"/>
  <c r="G16" i="8" s="1"/>
  <c r="H16" i="8" s="1"/>
  <c r="D17" i="8"/>
  <c r="E17" i="8" s="1"/>
  <c r="F17" i="8" s="1"/>
  <c r="G17" i="8" s="1"/>
  <c r="H17" i="8" s="1"/>
  <c r="D18" i="8"/>
  <c r="E18" i="8"/>
  <c r="F18" i="8" s="1"/>
  <c r="G18" i="8" s="1"/>
  <c r="H18" i="8" s="1"/>
  <c r="D13" i="8"/>
  <c r="E13" i="8" s="1"/>
  <c r="F13" i="8" s="1"/>
  <c r="G13" i="8" s="1"/>
  <c r="H13" i="8" s="1"/>
  <c r="D14" i="8"/>
  <c r="E14" i="8"/>
  <c r="F14" i="8"/>
  <c r="G14" i="8" s="1"/>
  <c r="H14" i="8" s="1"/>
  <c r="D15" i="8"/>
  <c r="E15" i="8"/>
  <c r="F15" i="8" s="1"/>
  <c r="G15" i="8" s="1"/>
  <c r="H15" i="8" s="1"/>
  <c r="L27" i="25" l="1"/>
  <c r="Q27" i="25" s="1"/>
  <c r="R27" i="25" s="1"/>
  <c r="S27" i="25" s="1"/>
  <c r="T27" i="25" s="1"/>
  <c r="U27" i="25" s="1"/>
  <c r="F27" i="25"/>
  <c r="D27" i="25"/>
  <c r="Q26" i="25"/>
  <c r="O26" i="25"/>
  <c r="F26" i="25"/>
  <c r="G26" i="25" s="1"/>
  <c r="H26" i="25" s="1"/>
  <c r="I26" i="25" s="1"/>
  <c r="J26" i="25" s="1"/>
  <c r="K26" i="25" s="1"/>
  <c r="L26" i="25" s="1"/>
  <c r="D26" i="25"/>
  <c r="G25" i="22" l="1"/>
  <c r="H25" i="22"/>
  <c r="G26" i="22"/>
  <c r="H26" i="22"/>
  <c r="G27" i="22"/>
  <c r="H27" i="22" s="1"/>
  <c r="C25" i="22"/>
  <c r="D25" i="22"/>
  <c r="E25" i="22"/>
  <c r="C26" i="22"/>
  <c r="D26" i="22" s="1"/>
  <c r="E26" i="22" s="1"/>
  <c r="C27" i="22"/>
  <c r="D27" i="22"/>
  <c r="E27" i="22" s="1"/>
  <c r="L16" i="30"/>
  <c r="M16" i="30" s="1"/>
  <c r="N16" i="30" s="1"/>
  <c r="O16" i="30" s="1"/>
  <c r="P16" i="30" s="1"/>
  <c r="Q16" i="30" s="1"/>
  <c r="R16" i="30" s="1"/>
  <c r="S16" i="30" s="1"/>
  <c r="D15" i="30"/>
  <c r="E15" i="30"/>
  <c r="F15" i="30" s="1"/>
  <c r="G15" i="30" s="1"/>
  <c r="H15" i="30" s="1"/>
  <c r="I15" i="30" s="1"/>
  <c r="J15" i="30" s="1"/>
  <c r="L15" i="30" s="1"/>
  <c r="M15" i="30" s="1"/>
  <c r="N15" i="30" s="1"/>
  <c r="O15" i="30" s="1"/>
  <c r="P15" i="30" s="1"/>
  <c r="Q15" i="30" s="1"/>
  <c r="R15" i="30" s="1"/>
  <c r="S15" i="30" s="1"/>
  <c r="D16" i="30"/>
  <c r="E16" i="30" s="1"/>
  <c r="F16" i="30" s="1"/>
  <c r="G16" i="30" s="1"/>
  <c r="H16" i="30" s="1"/>
  <c r="I16" i="30" s="1"/>
  <c r="J16" i="30" s="1"/>
  <c r="D17" i="30"/>
  <c r="E17" i="30" s="1"/>
  <c r="F17" i="30" s="1"/>
  <c r="G17" i="30" s="1"/>
  <c r="H17" i="30" s="1"/>
  <c r="I17" i="30" s="1"/>
  <c r="J17" i="30" s="1"/>
  <c r="L17" i="30" s="1"/>
  <c r="M17" i="30" s="1"/>
  <c r="N17" i="30" s="1"/>
  <c r="O17" i="30" s="1"/>
  <c r="P17" i="30" s="1"/>
  <c r="Q17" i="30" s="1"/>
  <c r="R17" i="30" s="1"/>
  <c r="S17" i="30" s="1"/>
  <c r="D10" i="30"/>
  <c r="E10" i="30" s="1"/>
  <c r="F10" i="30" s="1"/>
  <c r="G10" i="30" s="1"/>
  <c r="H10" i="30" s="1"/>
  <c r="I10" i="30" s="1"/>
  <c r="J10" i="30" s="1"/>
  <c r="L10" i="30" s="1"/>
  <c r="M10" i="30" s="1"/>
  <c r="N10" i="30" s="1"/>
  <c r="O10" i="30" s="1"/>
  <c r="P10" i="30" s="1"/>
  <c r="Q10" i="30" s="1"/>
  <c r="R10" i="30" s="1"/>
  <c r="S10" i="30" s="1"/>
  <c r="D11" i="30"/>
  <c r="E11" i="30" s="1"/>
  <c r="F11" i="30" s="1"/>
  <c r="G11" i="30" s="1"/>
  <c r="H11" i="30" s="1"/>
  <c r="I11" i="30" s="1"/>
  <c r="J11" i="30" s="1"/>
  <c r="L11" i="30" s="1"/>
  <c r="M11" i="30" s="1"/>
  <c r="N11" i="30" s="1"/>
  <c r="O11" i="30" s="1"/>
  <c r="P11" i="30" s="1"/>
  <c r="Q11" i="30" s="1"/>
  <c r="R11" i="30" s="1"/>
  <c r="S11" i="30" s="1"/>
  <c r="D12" i="30"/>
  <c r="E12" i="30" s="1"/>
  <c r="F12" i="30" s="1"/>
  <c r="G12" i="30" s="1"/>
  <c r="H12" i="30" s="1"/>
  <c r="I12" i="30" s="1"/>
  <c r="J12" i="30" s="1"/>
  <c r="L12" i="30" s="1"/>
  <c r="M12" i="30" s="1"/>
  <c r="N12" i="30" s="1"/>
  <c r="O12" i="30" s="1"/>
  <c r="P12" i="30" s="1"/>
  <c r="Q12" i="30" s="1"/>
  <c r="R12" i="30" s="1"/>
  <c r="S12" i="30" s="1"/>
  <c r="D13" i="30"/>
  <c r="E13" i="30" s="1"/>
  <c r="F13" i="30" s="1"/>
  <c r="G13" i="30" s="1"/>
  <c r="H13" i="30" s="1"/>
  <c r="I13" i="30" s="1"/>
  <c r="J13" i="30" s="1"/>
  <c r="L13" i="30" s="1"/>
  <c r="M13" i="30" s="1"/>
  <c r="N13" i="30" s="1"/>
  <c r="O13" i="30" s="1"/>
  <c r="P13" i="30" s="1"/>
  <c r="Q13" i="30" s="1"/>
  <c r="R13" i="30" s="1"/>
  <c r="S13" i="30" s="1"/>
  <c r="D14" i="30"/>
  <c r="E14" i="30" s="1"/>
  <c r="F14" i="30" s="1"/>
  <c r="G14" i="30" s="1"/>
  <c r="H14" i="30" s="1"/>
  <c r="I14" i="30" s="1"/>
  <c r="J14" i="30" s="1"/>
  <c r="L14" i="30" s="1"/>
  <c r="M14" i="30" s="1"/>
  <c r="N14" i="30" s="1"/>
  <c r="O14" i="30" s="1"/>
  <c r="P14" i="30" s="1"/>
  <c r="Q14" i="30" s="1"/>
  <c r="R14" i="30" s="1"/>
  <c r="S14" i="30" s="1"/>
  <c r="D9" i="30"/>
  <c r="E9" i="30" s="1"/>
  <c r="F9" i="30" s="1"/>
  <c r="G9" i="30" s="1"/>
  <c r="H9" i="30" s="1"/>
  <c r="I9" i="30" s="1"/>
  <c r="D8" i="30"/>
  <c r="E8" i="30" s="1"/>
  <c r="F8" i="30" s="1"/>
  <c r="G8" i="30" s="1"/>
  <c r="H8" i="30" s="1"/>
  <c r="I8" i="30" s="1"/>
  <c r="J9" i="30" l="1"/>
  <c r="J8" i="30"/>
  <c r="L9" i="30" l="1"/>
  <c r="M9" i="30" s="1"/>
  <c r="L8" i="30"/>
  <c r="M8" i="30" s="1"/>
  <c r="E10" i="8"/>
  <c r="F10" i="8" s="1"/>
  <c r="G10" i="8" s="1"/>
  <c r="H10" i="8" s="1"/>
  <c r="D45" i="27"/>
  <c r="E45" i="27" s="1"/>
  <c r="F45" i="27" s="1"/>
  <c r="G45" i="27" s="1"/>
  <c r="H45" i="27" s="1"/>
  <c r="I45" i="27" s="1"/>
  <c r="J45" i="27" s="1"/>
  <c r="K45" i="27" s="1"/>
  <c r="L45" i="27" s="1"/>
  <c r="N45" i="27" s="1"/>
  <c r="O45" i="27" s="1"/>
  <c r="P45" i="27" s="1"/>
  <c r="Q45" i="27" s="1"/>
  <c r="R45" i="27" s="1"/>
  <c r="S45" i="27" s="1"/>
  <c r="D44" i="27"/>
  <c r="E44" i="27" s="1"/>
  <c r="F44" i="27" s="1"/>
  <c r="G44" i="27" s="1"/>
  <c r="H44" i="27" s="1"/>
  <c r="I44" i="27" s="1"/>
  <c r="J44" i="27" s="1"/>
  <c r="K44" i="27" s="1"/>
  <c r="L44" i="27" s="1"/>
  <c r="N44" i="27" s="1"/>
  <c r="O44" i="27" s="1"/>
  <c r="P44" i="27" s="1"/>
  <c r="Q44" i="27" s="1"/>
  <c r="R44" i="27" s="1"/>
  <c r="S44" i="27" s="1"/>
  <c r="D43" i="27"/>
  <c r="E43" i="27" s="1"/>
  <c r="F43" i="27" s="1"/>
  <c r="G43" i="27" s="1"/>
  <c r="H43" i="27" s="1"/>
  <c r="I43" i="27" s="1"/>
  <c r="J43" i="27" s="1"/>
  <c r="K43" i="27" s="1"/>
  <c r="L43" i="27" s="1"/>
  <c r="N43" i="27" s="1"/>
  <c r="O43" i="27" s="1"/>
  <c r="P43" i="27" s="1"/>
  <c r="Q43" i="27" s="1"/>
  <c r="R43" i="27" s="1"/>
  <c r="S43" i="27" s="1"/>
  <c r="O29" i="27"/>
  <c r="P29" i="27" s="1"/>
  <c r="Q29" i="27" s="1"/>
  <c r="R29" i="27" l="1"/>
  <c r="S29" i="27" s="1"/>
  <c r="N9" i="30"/>
  <c r="O9" i="30" s="1"/>
  <c r="P9" i="30" s="1"/>
  <c r="Q9" i="30" s="1"/>
  <c r="N8" i="30"/>
  <c r="O8" i="30" s="1"/>
  <c r="P8" i="30" s="1"/>
  <c r="Q8" i="30" s="1"/>
  <c r="D13" i="29"/>
  <c r="E13" i="29" s="1"/>
  <c r="F13" i="29" s="1"/>
  <c r="G13" i="29" s="1"/>
  <c r="H13" i="29" s="1"/>
  <c r="F19" i="28"/>
  <c r="H19" i="28" s="1"/>
  <c r="I19" i="28" s="1"/>
  <c r="J19" i="28" s="1"/>
  <c r="L19" i="28" s="1"/>
  <c r="M19" i="28" s="1"/>
  <c r="N19" i="28" s="1"/>
  <c r="O19" i="28" s="1"/>
  <c r="P19" i="28" s="1"/>
  <c r="Q19" i="28" s="1"/>
  <c r="R19" i="28" s="1"/>
  <c r="S19" i="28" s="1"/>
  <c r="T19" i="28" s="1"/>
  <c r="U19" i="28" s="1"/>
  <c r="V19" i="28" s="1"/>
  <c r="W19" i="28" s="1"/>
  <c r="D20" i="28"/>
  <c r="F20" i="28"/>
  <c r="G20" i="28"/>
  <c r="H20" i="28"/>
  <c r="I20" i="28"/>
  <c r="J20" i="28" s="1"/>
  <c r="L20" i="28" s="1"/>
  <c r="M20" i="28" s="1"/>
  <c r="N20" i="28" s="1"/>
  <c r="O20" i="28" s="1"/>
  <c r="P20" i="28" s="1"/>
  <c r="Q20" i="28" s="1"/>
  <c r="R20" i="28" s="1"/>
  <c r="S20" i="28" s="1"/>
  <c r="T20" i="28" s="1"/>
  <c r="U20" i="28" s="1"/>
  <c r="V20" i="28" s="1"/>
  <c r="W20" i="28" s="1"/>
  <c r="R8" i="30" l="1"/>
  <c r="S8" i="30" s="1"/>
  <c r="R9" i="30"/>
  <c r="S9" i="30" s="1"/>
  <c r="Q24" i="25"/>
  <c r="R24" i="25" s="1"/>
  <c r="S24" i="25" s="1"/>
  <c r="T24" i="25" s="1"/>
  <c r="U24" i="25" s="1"/>
  <c r="O24" i="25"/>
  <c r="F8" i="28" l="1"/>
  <c r="G22" i="22"/>
  <c r="H22" i="22"/>
  <c r="G23" i="22"/>
  <c r="H23" i="22" s="1"/>
  <c r="G24" i="22"/>
  <c r="H24" i="22"/>
  <c r="C22" i="22"/>
  <c r="D22" i="22"/>
  <c r="E22" i="22"/>
  <c r="C23" i="22"/>
  <c r="D23" i="22"/>
  <c r="E23" i="22" s="1"/>
  <c r="C24" i="22"/>
  <c r="D24" i="22"/>
  <c r="E24" i="22" s="1"/>
  <c r="M67" i="3"/>
  <c r="N67" i="3"/>
  <c r="O67" i="3" s="1"/>
  <c r="F67" i="3"/>
  <c r="M60" i="3"/>
  <c r="N60" i="3" s="1"/>
  <c r="O60" i="3" s="1"/>
  <c r="S23" i="3"/>
  <c r="T23" i="3" s="1"/>
  <c r="U23" i="3" s="1"/>
  <c r="S29" i="3"/>
  <c r="T29" i="3" s="1"/>
  <c r="U29" i="3" s="1"/>
  <c r="S30" i="3"/>
  <c r="T30" i="3" s="1"/>
  <c r="U30" i="3" s="1"/>
  <c r="G29" i="3"/>
  <c r="H29" i="3" s="1"/>
  <c r="J29" i="3"/>
  <c r="N29" i="3"/>
  <c r="G30" i="3"/>
  <c r="H30" i="3" s="1"/>
  <c r="J30" i="3"/>
  <c r="N30" i="3"/>
  <c r="D32" i="23"/>
  <c r="E32" i="23"/>
  <c r="F32" i="23"/>
  <c r="G32" i="23" s="1"/>
  <c r="H32" i="23" s="1"/>
  <c r="I32" i="23" s="1"/>
  <c r="J32" i="23" s="1"/>
  <c r="M32" i="23" s="1"/>
  <c r="N32" i="23" s="1"/>
  <c r="D33" i="23"/>
  <c r="E33" i="23"/>
  <c r="F33" i="23" s="1"/>
  <c r="G33" i="23" s="1"/>
  <c r="H33" i="23" s="1"/>
  <c r="I33" i="23" s="1"/>
  <c r="J33" i="23" s="1"/>
  <c r="M33" i="23" s="1"/>
  <c r="N33" i="23" s="1"/>
  <c r="D34" i="23"/>
  <c r="E34" i="23" s="1"/>
  <c r="F34" i="23" s="1"/>
  <c r="G34" i="23" s="1"/>
  <c r="H34" i="23" s="1"/>
  <c r="I34" i="23" s="1"/>
  <c r="J34" i="23" s="1"/>
  <c r="M34" i="23" s="1"/>
  <c r="N34" i="23" s="1"/>
  <c r="D35" i="23"/>
  <c r="E35" i="23"/>
  <c r="F35" i="23"/>
  <c r="G35" i="23"/>
  <c r="H35" i="23"/>
  <c r="I35" i="23" s="1"/>
  <c r="J35" i="23" s="1"/>
  <c r="M35" i="23" s="1"/>
  <c r="N35" i="23" s="1"/>
  <c r="D36" i="23"/>
  <c r="E36" i="23"/>
  <c r="F36" i="23"/>
  <c r="G36" i="23"/>
  <c r="H36" i="23" s="1"/>
  <c r="I36" i="23" s="1"/>
  <c r="J36" i="23" s="1"/>
  <c r="M36" i="23" s="1"/>
  <c r="N36" i="23" s="1"/>
  <c r="D37" i="23"/>
  <c r="E37" i="23"/>
  <c r="F37" i="23"/>
  <c r="G37" i="23" s="1"/>
  <c r="H37" i="23" s="1"/>
  <c r="I37" i="23" s="1"/>
  <c r="J37" i="23" s="1"/>
  <c r="M37" i="23" s="1"/>
  <c r="N37" i="23" s="1"/>
  <c r="U27" i="10" l="1"/>
  <c r="U28" i="10"/>
  <c r="U29" i="10"/>
  <c r="D27" i="10"/>
  <c r="E27" i="10"/>
  <c r="F27" i="10" s="1"/>
  <c r="G27" i="10" s="1"/>
  <c r="H27" i="10" s="1"/>
  <c r="I27" i="10" s="1"/>
  <c r="J27" i="10" s="1"/>
  <c r="K27" i="10" s="1"/>
  <c r="L27" i="10" s="1"/>
  <c r="D28" i="10"/>
  <c r="E28" i="10" s="1"/>
  <c r="F28" i="10" s="1"/>
  <c r="G28" i="10" s="1"/>
  <c r="H28" i="10" s="1"/>
  <c r="I28" i="10" s="1"/>
  <c r="J28" i="10" s="1"/>
  <c r="K28" i="10" s="1"/>
  <c r="L28" i="10" s="1"/>
  <c r="D29" i="10"/>
  <c r="E29" i="10"/>
  <c r="F29" i="10" s="1"/>
  <c r="G29" i="10" s="1"/>
  <c r="H29" i="10" s="1"/>
  <c r="I29" i="10" s="1"/>
  <c r="J29" i="10" s="1"/>
  <c r="K29" i="10" s="1"/>
  <c r="L29" i="10" s="1"/>
  <c r="I47" i="26"/>
  <c r="J47" i="26"/>
  <c r="K47" i="26"/>
  <c r="L47" i="26" s="1"/>
  <c r="C47" i="26"/>
  <c r="D47" i="26"/>
  <c r="E47" i="26" s="1"/>
  <c r="F47" i="26" s="1"/>
  <c r="G47" i="26" s="1"/>
  <c r="I44" i="26"/>
  <c r="J44" i="26" s="1"/>
  <c r="K44" i="26" s="1"/>
  <c r="L44" i="26" s="1"/>
  <c r="I45" i="26"/>
  <c r="J45" i="26"/>
  <c r="K45" i="26" s="1"/>
  <c r="L45" i="26" s="1"/>
  <c r="I46" i="26"/>
  <c r="J46" i="26" s="1"/>
  <c r="K46" i="26" s="1"/>
  <c r="L46" i="26" s="1"/>
  <c r="C44" i="26"/>
  <c r="D44" i="26" s="1"/>
  <c r="E44" i="26" s="1"/>
  <c r="F44" i="26" s="1"/>
  <c r="G44" i="26" s="1"/>
  <c r="C45" i="26"/>
  <c r="D45" i="26"/>
  <c r="E45" i="26"/>
  <c r="F45" i="26"/>
  <c r="G45" i="26" s="1"/>
  <c r="C46" i="26"/>
  <c r="D46" i="26"/>
  <c r="E46" i="26"/>
  <c r="F46" i="26"/>
  <c r="G46" i="26"/>
  <c r="M28" i="10" l="1"/>
  <c r="N28" i="10"/>
  <c r="P28" i="10" s="1"/>
  <c r="Q28" i="10" s="1"/>
  <c r="R28" i="10" s="1"/>
  <c r="S28" i="10" s="1"/>
  <c r="M27" i="10"/>
  <c r="N27" i="10"/>
  <c r="P27" i="10" s="1"/>
  <c r="Q27" i="10" s="1"/>
  <c r="R27" i="10" s="1"/>
  <c r="S27" i="10" s="1"/>
  <c r="M29" i="10"/>
  <c r="N29" i="10"/>
  <c r="P29" i="10" s="1"/>
  <c r="Q29" i="10" s="1"/>
  <c r="R29" i="10" s="1"/>
  <c r="S29" i="10" s="1"/>
  <c r="F34" i="25"/>
  <c r="G34" i="25" s="1"/>
  <c r="H34" i="25" s="1"/>
  <c r="I34" i="25" s="1"/>
  <c r="J34" i="25" s="1"/>
  <c r="K34" i="25" s="1"/>
  <c r="L34" i="25" s="1"/>
  <c r="N34" i="25" s="1"/>
  <c r="O34" i="25" s="1"/>
  <c r="P34" i="25" s="1"/>
  <c r="Q34" i="25" s="1"/>
  <c r="R34" i="25" s="1"/>
  <c r="S34" i="25" s="1"/>
  <c r="T34" i="25" s="1"/>
  <c r="U34" i="25" s="1"/>
  <c r="D35" i="25"/>
  <c r="E35" i="25" s="1"/>
  <c r="F35" i="25" s="1"/>
  <c r="G35" i="25" s="1"/>
  <c r="H35" i="25" s="1"/>
  <c r="I35" i="25" s="1"/>
  <c r="J35" i="25" s="1"/>
  <c r="K35" i="25" s="1"/>
  <c r="L35" i="25" s="1"/>
  <c r="N35" i="25" s="1"/>
  <c r="O35" i="25" s="1"/>
  <c r="P35" i="25" s="1"/>
  <c r="Q35" i="25" s="1"/>
  <c r="R35" i="25" s="1"/>
  <c r="S35" i="25" s="1"/>
  <c r="T35" i="25" s="1"/>
  <c r="U35" i="25" s="1"/>
  <c r="D36" i="25"/>
  <c r="E36" i="25" s="1"/>
  <c r="F36" i="25" s="1"/>
  <c r="G36" i="25" s="1"/>
  <c r="H36" i="25" s="1"/>
  <c r="I36" i="25" s="1"/>
  <c r="J36" i="25" s="1"/>
  <c r="K36" i="25" s="1"/>
  <c r="L36" i="25" s="1"/>
  <c r="N36" i="25" s="1"/>
  <c r="O36" i="25" s="1"/>
  <c r="P36" i="25" s="1"/>
  <c r="Q36" i="25" s="1"/>
  <c r="R36" i="25" s="1"/>
  <c r="S36" i="25" s="1"/>
  <c r="T36" i="25" s="1"/>
  <c r="U36" i="25" s="1"/>
  <c r="D37" i="25"/>
  <c r="E37" i="25" s="1"/>
  <c r="F37" i="25" s="1"/>
  <c r="G37" i="25" s="1"/>
  <c r="H37" i="25" s="1"/>
  <c r="I37" i="25" s="1"/>
  <c r="J37" i="25" s="1"/>
  <c r="K37" i="25" s="1"/>
  <c r="L37" i="25" s="1"/>
  <c r="N37" i="25" s="1"/>
  <c r="O37" i="25" s="1"/>
  <c r="P37" i="25" s="1"/>
  <c r="Q37" i="25" s="1"/>
  <c r="R37" i="25" s="1"/>
  <c r="S37" i="25" s="1"/>
  <c r="T37" i="25" s="1"/>
  <c r="U37" i="25" s="1"/>
  <c r="V37" i="25" s="1"/>
  <c r="W37" i="25" s="1"/>
  <c r="U24" i="10" l="1"/>
  <c r="U25" i="10"/>
  <c r="U26" i="10"/>
  <c r="D24" i="10"/>
  <c r="F24" i="10" s="1"/>
  <c r="G24" i="10" s="1"/>
  <c r="J24" i="10" s="1"/>
  <c r="K24" i="10" s="1"/>
  <c r="L24" i="10" s="1"/>
  <c r="D25" i="10"/>
  <c r="E25" i="10" s="1"/>
  <c r="F25" i="10" s="1"/>
  <c r="G25" i="10" s="1"/>
  <c r="H25" i="10" s="1"/>
  <c r="I25" i="10" s="1"/>
  <c r="J25" i="10" s="1"/>
  <c r="K25" i="10" s="1"/>
  <c r="L25" i="10" s="1"/>
  <c r="D26" i="10"/>
  <c r="E26" i="10" s="1"/>
  <c r="F26" i="10" s="1"/>
  <c r="G26" i="10" s="1"/>
  <c r="H26" i="10" s="1"/>
  <c r="I26" i="10" s="1"/>
  <c r="J26" i="10" s="1"/>
  <c r="K26" i="10" s="1"/>
  <c r="L26" i="10" s="1"/>
  <c r="M26" i="10" l="1"/>
  <c r="N26" i="10"/>
  <c r="P26" i="10" s="1"/>
  <c r="Q26" i="10" s="1"/>
  <c r="R26" i="10" s="1"/>
  <c r="S26" i="10" s="1"/>
  <c r="M25" i="10"/>
  <c r="N25" i="10"/>
  <c r="P25" i="10" s="1"/>
  <c r="Q25" i="10" s="1"/>
  <c r="R25" i="10" s="1"/>
  <c r="S25" i="10" s="1"/>
  <c r="M24" i="10"/>
  <c r="N24" i="10"/>
  <c r="P24" i="10" s="1"/>
  <c r="Q24" i="10" s="1"/>
  <c r="R24" i="10" s="1"/>
  <c r="S24" i="10" s="1"/>
  <c r="D24" i="24"/>
  <c r="E24" i="24" s="1"/>
  <c r="F24" i="24" s="1"/>
  <c r="G24" i="24" s="1"/>
  <c r="H24" i="24" s="1"/>
  <c r="K24" i="24"/>
  <c r="D21" i="24"/>
  <c r="E21" i="24" s="1"/>
  <c r="F21" i="24" s="1"/>
  <c r="G21" i="24" s="1"/>
  <c r="H21" i="24" s="1"/>
  <c r="K21" i="24"/>
  <c r="D22" i="24"/>
  <c r="E22" i="24" s="1"/>
  <c r="F22" i="24" s="1"/>
  <c r="G22" i="24" s="1"/>
  <c r="H22" i="24" s="1"/>
  <c r="K22" i="24"/>
  <c r="D23" i="24"/>
  <c r="E23" i="24"/>
  <c r="F23" i="24"/>
  <c r="G23" i="24"/>
  <c r="H23" i="24" s="1"/>
  <c r="K23" i="24"/>
  <c r="I21" i="7" l="1"/>
  <c r="J21" i="7" s="1"/>
  <c r="K21" i="7" s="1"/>
  <c r="D28" i="7" l="1"/>
  <c r="E28" i="7" s="1"/>
  <c r="F28" i="7" s="1"/>
  <c r="H28" i="7" s="1"/>
  <c r="I28" i="7" s="1"/>
  <c r="J28" i="7" s="1"/>
  <c r="K28" i="7" s="1"/>
  <c r="L28" i="7" s="1"/>
  <c r="M28" i="7" s="1"/>
  <c r="N28" i="7" s="1"/>
  <c r="O28" i="7" s="1"/>
  <c r="D29" i="7"/>
  <c r="E29" i="7" s="1"/>
  <c r="F29" i="7" s="1"/>
  <c r="H29" i="7" s="1"/>
  <c r="I29" i="7" s="1"/>
  <c r="J29" i="7" s="1"/>
  <c r="K29" i="7" s="1"/>
  <c r="L29" i="7" s="1"/>
  <c r="M29" i="7" s="1"/>
  <c r="N29" i="7" s="1"/>
  <c r="O29" i="7" s="1"/>
  <c r="D30" i="7"/>
  <c r="E30" i="7" s="1"/>
  <c r="F30" i="7" s="1"/>
  <c r="H30" i="7" s="1"/>
  <c r="I30" i="7" s="1"/>
  <c r="J30" i="7" s="1"/>
  <c r="K30" i="7" s="1"/>
  <c r="L30" i="7" s="1"/>
  <c r="M30" i="7" s="1"/>
  <c r="N30" i="7" s="1"/>
  <c r="O30" i="7" s="1"/>
  <c r="D31" i="7"/>
  <c r="E31" i="7"/>
  <c r="F31" i="7"/>
  <c r="H31" i="7" s="1"/>
  <c r="I31" i="7" s="1"/>
  <c r="J31" i="7" s="1"/>
  <c r="K31" i="7" s="1"/>
  <c r="L31" i="7" s="1"/>
  <c r="M31" i="7" s="1"/>
  <c r="N31" i="7" s="1"/>
  <c r="O31" i="7" s="1"/>
  <c r="H24" i="23" l="1"/>
  <c r="I24" i="23" s="1"/>
  <c r="J24" i="23" s="1"/>
  <c r="M24" i="23" s="1"/>
  <c r="N24" i="23" s="1"/>
  <c r="D64" i="3" l="1"/>
  <c r="E64" i="3" s="1"/>
  <c r="F64" i="3" s="1"/>
  <c r="S27" i="3"/>
  <c r="T27" i="3" s="1"/>
  <c r="U27" i="3" s="1"/>
  <c r="N27" i="3"/>
  <c r="J27" i="3"/>
  <c r="U26" i="3"/>
  <c r="N26" i="3"/>
  <c r="J26" i="3"/>
  <c r="G26" i="3"/>
  <c r="H26" i="3" s="1"/>
  <c r="E55" i="3" l="1"/>
  <c r="Q17" i="27" l="1"/>
  <c r="M17" i="27"/>
  <c r="D60" i="3" l="1"/>
  <c r="E60" i="3" s="1"/>
  <c r="F60" i="3" s="1"/>
  <c r="M57" i="3"/>
  <c r="N57" i="3" s="1"/>
  <c r="O57" i="3" s="1"/>
  <c r="J57" i="3"/>
  <c r="D23" i="3"/>
  <c r="E23" i="3" s="1"/>
  <c r="F23" i="3" s="1"/>
  <c r="S21" i="3"/>
  <c r="T21" i="3" s="1"/>
  <c r="U21" i="3" s="1"/>
  <c r="D62" i="3" l="1"/>
  <c r="E62" i="3" s="1"/>
  <c r="F62" i="3" s="1"/>
  <c r="D56" i="3"/>
  <c r="E56" i="3" s="1"/>
  <c r="F56" i="3" s="1"/>
  <c r="S25" i="3"/>
  <c r="T25" i="3" s="1"/>
  <c r="U25" i="3" s="1"/>
  <c r="N25" i="3"/>
  <c r="J25" i="3"/>
  <c r="U24" i="3"/>
  <c r="N24" i="3"/>
  <c r="U22" i="3"/>
  <c r="N20" i="3"/>
  <c r="N19" i="3"/>
  <c r="G19" i="3"/>
  <c r="H19" i="3" s="1"/>
  <c r="D24" i="25" l="1"/>
  <c r="O23" i="25"/>
  <c r="D23" i="25"/>
  <c r="O22" i="25"/>
  <c r="K22" i="25"/>
  <c r="H22" i="25"/>
  <c r="D22" i="25"/>
  <c r="F30" i="15" l="1"/>
  <c r="G30" i="15" s="1"/>
  <c r="H30" i="15" s="1"/>
  <c r="I30" i="15" s="1"/>
  <c r="J30" i="15" s="1"/>
  <c r="K30" i="15" s="1"/>
  <c r="L30" i="15" s="1"/>
  <c r="M30" i="15" s="1"/>
  <c r="N30" i="15" s="1"/>
  <c r="O30" i="15" s="1"/>
  <c r="F31" i="15"/>
  <c r="G31" i="15"/>
  <c r="H31" i="15"/>
  <c r="I31" i="15"/>
  <c r="J31" i="15"/>
  <c r="K31" i="15" s="1"/>
  <c r="L31" i="15" s="1"/>
  <c r="M31" i="15" s="1"/>
  <c r="N31" i="15" s="1"/>
  <c r="O31" i="15" s="1"/>
  <c r="F32" i="15"/>
  <c r="G32" i="15"/>
  <c r="H32" i="15"/>
  <c r="I32" i="15"/>
  <c r="J32" i="15" s="1"/>
  <c r="K32" i="15" s="1"/>
  <c r="L32" i="15" s="1"/>
  <c r="M32" i="15" s="1"/>
  <c r="N32" i="15" s="1"/>
  <c r="O32" i="15" s="1"/>
  <c r="D30" i="15"/>
  <c r="D31" i="15"/>
  <c r="D32" i="15"/>
  <c r="F26" i="15"/>
  <c r="G26" i="15"/>
  <c r="H26" i="15"/>
  <c r="I26" i="15"/>
  <c r="J26" i="15"/>
  <c r="K26" i="15" s="1"/>
  <c r="L26" i="15" s="1"/>
  <c r="M26" i="15" s="1"/>
  <c r="N26" i="15" s="1"/>
  <c r="O26" i="15" s="1"/>
  <c r="F27" i="15"/>
  <c r="G27" i="15"/>
  <c r="H27" i="15"/>
  <c r="I27" i="15"/>
  <c r="J27" i="15"/>
  <c r="K27" i="15" s="1"/>
  <c r="L27" i="15" s="1"/>
  <c r="M27" i="15" s="1"/>
  <c r="N27" i="15" s="1"/>
  <c r="O27" i="15" s="1"/>
  <c r="F28" i="15"/>
  <c r="G28" i="15"/>
  <c r="H28" i="15"/>
  <c r="I28" i="15" s="1"/>
  <c r="J28" i="15" s="1"/>
  <c r="K28" i="15" s="1"/>
  <c r="L28" i="15" s="1"/>
  <c r="M28" i="15" s="1"/>
  <c r="N28" i="15" s="1"/>
  <c r="O28" i="15" s="1"/>
  <c r="F29" i="15"/>
  <c r="G29" i="15" s="1"/>
  <c r="H29" i="15" s="1"/>
  <c r="I29" i="15" s="1"/>
  <c r="J29" i="15" s="1"/>
  <c r="K29" i="15" s="1"/>
  <c r="L29" i="15" s="1"/>
  <c r="M29" i="15" s="1"/>
  <c r="N29" i="15" s="1"/>
  <c r="O29" i="15" s="1"/>
  <c r="D26" i="15"/>
  <c r="D27" i="15"/>
  <c r="D28" i="15"/>
  <c r="D29" i="15"/>
  <c r="G33" i="25"/>
  <c r="H33" i="25" s="1"/>
  <c r="I33" i="25" s="1"/>
  <c r="J33" i="25" s="1"/>
  <c r="K33" i="25" s="1"/>
  <c r="L33" i="25" s="1"/>
  <c r="Q33" i="25" s="1"/>
  <c r="R33" i="25" s="1"/>
  <c r="S33" i="25" s="1"/>
  <c r="T33" i="25" s="1"/>
  <c r="U33" i="25" s="1"/>
  <c r="D11" i="8" l="1"/>
  <c r="E11" i="8"/>
  <c r="F11" i="8" s="1"/>
  <c r="G11" i="8" s="1"/>
  <c r="H11" i="8" s="1"/>
  <c r="D12" i="8"/>
  <c r="E12" i="8" s="1"/>
  <c r="F12" i="8" s="1"/>
  <c r="G12" i="8" s="1"/>
  <c r="H12" i="8" s="1"/>
  <c r="D8" i="8"/>
  <c r="E8" i="8" s="1"/>
  <c r="F8" i="8" s="1"/>
  <c r="G8" i="8" s="1"/>
  <c r="D11" i="29"/>
  <c r="E11" i="29" s="1"/>
  <c r="F11" i="29" s="1"/>
  <c r="G11" i="29" s="1"/>
  <c r="H11" i="29" s="1"/>
  <c r="D12" i="29"/>
  <c r="E12" i="29" s="1"/>
  <c r="F12" i="29" s="1"/>
  <c r="G12" i="29" s="1"/>
  <c r="H12" i="29" s="1"/>
  <c r="D10" i="29"/>
  <c r="E10" i="29" s="1"/>
  <c r="F10" i="29" s="1"/>
  <c r="G10" i="29" s="1"/>
  <c r="H10" i="29" s="1"/>
  <c r="D9" i="29"/>
  <c r="E9" i="29" s="1"/>
  <c r="F9" i="29" s="1"/>
  <c r="G9" i="29" s="1"/>
  <c r="H9" i="29" s="1"/>
  <c r="D8" i="29"/>
  <c r="E8" i="29" s="1"/>
  <c r="F8" i="29" s="1"/>
  <c r="G8" i="29" s="1"/>
  <c r="H8" i="29" s="1"/>
  <c r="F18" i="28"/>
  <c r="H18" i="28" s="1"/>
  <c r="I18" i="28" s="1"/>
  <c r="J18" i="28" s="1"/>
  <c r="L18" i="28" s="1"/>
  <c r="M18" i="28" s="1"/>
  <c r="N18" i="28" s="1"/>
  <c r="O18" i="28" s="1"/>
  <c r="P18" i="28" s="1"/>
  <c r="Q18" i="28" s="1"/>
  <c r="R18" i="28" s="1"/>
  <c r="S18" i="28" s="1"/>
  <c r="T18" i="28" s="1"/>
  <c r="U18" i="28" s="1"/>
  <c r="V18" i="28" s="1"/>
  <c r="W18" i="28" s="1"/>
  <c r="H8" i="8" l="1"/>
  <c r="D25" i="23" l="1"/>
  <c r="E25" i="23" s="1"/>
  <c r="F25" i="23" s="1"/>
  <c r="G25" i="23" s="1"/>
  <c r="H25" i="23" s="1"/>
  <c r="I25" i="23" s="1"/>
  <c r="J25" i="23" s="1"/>
  <c r="M25" i="23" s="1"/>
  <c r="N25" i="23" s="1"/>
  <c r="D26" i="7" l="1"/>
  <c r="E26" i="7" s="1"/>
  <c r="F26" i="7" s="1"/>
  <c r="H26" i="7" s="1"/>
  <c r="I26" i="7" s="1"/>
  <c r="J26" i="7" s="1"/>
  <c r="K26" i="7" s="1"/>
  <c r="L26" i="7" s="1"/>
  <c r="M26" i="7" s="1"/>
  <c r="N26" i="7" s="1"/>
  <c r="O26" i="7" s="1"/>
  <c r="D27" i="7"/>
  <c r="E27" i="7"/>
  <c r="F27" i="7"/>
  <c r="H27" i="7" s="1"/>
  <c r="I27" i="7" s="1"/>
  <c r="J27" i="7" s="1"/>
  <c r="K27" i="7" s="1"/>
  <c r="L27" i="7" s="1"/>
  <c r="M27" i="7" s="1"/>
  <c r="N27" i="7" s="1"/>
  <c r="O27" i="7" s="1"/>
  <c r="D24" i="7"/>
  <c r="E24" i="7" s="1"/>
  <c r="F24" i="7" s="1"/>
  <c r="H24" i="7" s="1"/>
  <c r="I24" i="7" s="1"/>
  <c r="J24" i="7" s="1"/>
  <c r="K24" i="7" s="1"/>
  <c r="L24" i="7" s="1"/>
  <c r="M24" i="7" s="1"/>
  <c r="N24" i="7" s="1"/>
  <c r="O24" i="7" s="1"/>
  <c r="D25" i="7"/>
  <c r="E25" i="7" s="1"/>
  <c r="F25" i="7" s="1"/>
  <c r="H25" i="7" s="1"/>
  <c r="I25" i="7" s="1"/>
  <c r="J25" i="7" s="1"/>
  <c r="K25" i="7" s="1"/>
  <c r="L25" i="7" s="1"/>
  <c r="M25" i="7" s="1"/>
  <c r="N25" i="7" s="1"/>
  <c r="O25" i="7" s="1"/>
  <c r="D15" i="28" l="1"/>
  <c r="F15" i="28"/>
  <c r="G15" i="28"/>
  <c r="H15" i="28" s="1"/>
  <c r="I15" i="28" s="1"/>
  <c r="J15" i="28" s="1"/>
  <c r="L15" i="28" s="1"/>
  <c r="M15" i="28" s="1"/>
  <c r="N15" i="28" s="1"/>
  <c r="O15" i="28" s="1"/>
  <c r="P15" i="28" s="1"/>
  <c r="Q15" i="28" s="1"/>
  <c r="R15" i="28" s="1"/>
  <c r="S15" i="28" s="1"/>
  <c r="T15" i="28" s="1"/>
  <c r="U15" i="28" s="1"/>
  <c r="V15" i="28" s="1"/>
  <c r="W15" i="28" s="1"/>
  <c r="G16" i="28"/>
  <c r="H16" i="28" s="1"/>
  <c r="I16" i="28" s="1"/>
  <c r="J16" i="28" s="1"/>
  <c r="L16" i="28" s="1"/>
  <c r="M16" i="28" s="1"/>
  <c r="N16" i="28" s="1"/>
  <c r="O16" i="28" s="1"/>
  <c r="P16" i="28" s="1"/>
  <c r="Q16" i="28" s="1"/>
  <c r="R16" i="28" s="1"/>
  <c r="S16" i="28" s="1"/>
  <c r="T16" i="28" s="1"/>
  <c r="U16" i="28" s="1"/>
  <c r="V16" i="28" s="1"/>
  <c r="W16" i="28" s="1"/>
  <c r="F17" i="28"/>
  <c r="G17" i="28"/>
  <c r="H17" i="28" s="1"/>
  <c r="I17" i="28" s="1"/>
  <c r="J17" i="28" s="1"/>
  <c r="L17" i="28" s="1"/>
  <c r="M17" i="28" s="1"/>
  <c r="N17" i="28" s="1"/>
  <c r="O17" i="28" s="1"/>
  <c r="P17" i="28" s="1"/>
  <c r="Q17" i="28" s="1"/>
  <c r="R17" i="28" s="1"/>
  <c r="S17" i="28" s="1"/>
  <c r="T17" i="28" s="1"/>
  <c r="U17" i="28" s="1"/>
  <c r="V17" i="28" s="1"/>
  <c r="W17" i="28" s="1"/>
  <c r="D13" i="28"/>
  <c r="D14" i="28"/>
  <c r="O13" i="28"/>
  <c r="P13" i="28" s="1"/>
  <c r="Q13" i="28" s="1"/>
  <c r="R13" i="28" s="1"/>
  <c r="S13" i="28" s="1"/>
  <c r="T13" i="28" s="1"/>
  <c r="U13" i="28" s="1"/>
  <c r="L14" i="28"/>
  <c r="M14" i="28" s="1"/>
  <c r="N14" i="28" s="1"/>
  <c r="O14" i="28" s="1"/>
  <c r="P14" i="28" s="1"/>
  <c r="Q14" i="28" s="1"/>
  <c r="R14" i="28" s="1"/>
  <c r="S14" i="28" s="1"/>
  <c r="T14" i="28" s="1"/>
  <c r="U14" i="28" s="1"/>
  <c r="V14" i="28" s="1"/>
  <c r="W14" i="28" s="1"/>
  <c r="F13" i="28"/>
  <c r="G13" i="28"/>
  <c r="H13" i="28"/>
  <c r="I13" i="28" s="1"/>
  <c r="J13" i="28" s="1"/>
  <c r="F14" i="28"/>
  <c r="G14" i="28"/>
  <c r="H14" i="28"/>
  <c r="I14" i="28"/>
  <c r="J14" i="28"/>
  <c r="F10" i="28"/>
  <c r="G10" i="28" s="1"/>
  <c r="M9" i="28"/>
  <c r="N9" i="28" s="1"/>
  <c r="O9" i="28" s="1"/>
  <c r="P9" i="28" s="1"/>
  <c r="Q9" i="28" s="1"/>
  <c r="R9" i="28" s="1"/>
  <c r="S9" i="28" s="1"/>
  <c r="T9" i="28" s="1"/>
  <c r="U9" i="28" s="1"/>
  <c r="V9" i="28" s="1"/>
  <c r="W9" i="28" s="1"/>
  <c r="H8" i="28"/>
  <c r="O8" i="28" s="1"/>
  <c r="P8" i="28" s="1"/>
  <c r="H10" i="28" l="1"/>
  <c r="I10" i="28" s="1"/>
  <c r="J10" i="28" s="1"/>
  <c r="L10" i="28" s="1"/>
  <c r="M10" i="28" s="1"/>
  <c r="N10" i="28" s="1"/>
  <c r="O10" i="28" s="1"/>
  <c r="P10" i="28" s="1"/>
  <c r="Q10" i="28" s="1"/>
  <c r="R10" i="28" s="1"/>
  <c r="S10" i="28" s="1"/>
  <c r="T10" i="28" s="1"/>
  <c r="U10" i="28" s="1"/>
  <c r="V10" i="28" s="1"/>
  <c r="D20" i="24" l="1"/>
  <c r="E20" i="24"/>
  <c r="F20" i="24"/>
  <c r="G20" i="24" s="1"/>
  <c r="H20" i="24" s="1"/>
  <c r="K20" i="24"/>
  <c r="O15" i="25" l="1"/>
  <c r="O21" i="25"/>
  <c r="D25" i="25"/>
  <c r="D21" i="25"/>
  <c r="F21" i="25"/>
  <c r="D16" i="24" l="1"/>
  <c r="E16" i="24" s="1"/>
  <c r="F16" i="24" s="1"/>
  <c r="G16" i="24" s="1"/>
  <c r="H16" i="24" s="1"/>
  <c r="K16" i="24"/>
  <c r="D17" i="24"/>
  <c r="E17" i="24" s="1"/>
  <c r="F17" i="24" s="1"/>
  <c r="G17" i="24" s="1"/>
  <c r="H17" i="24" s="1"/>
  <c r="K17" i="24"/>
  <c r="D19" i="24"/>
  <c r="E19" i="24" s="1"/>
  <c r="F19" i="24" s="1"/>
  <c r="G19" i="24" s="1"/>
  <c r="H19" i="24" s="1"/>
  <c r="K19" i="24"/>
  <c r="D19" i="7" l="1"/>
  <c r="E19" i="7" s="1"/>
  <c r="F19" i="7" s="1"/>
  <c r="H19" i="7" s="1"/>
  <c r="I19" i="7" s="1"/>
  <c r="J19" i="7" s="1"/>
  <c r="K19" i="7" s="1"/>
  <c r="D20" i="7"/>
  <c r="E20" i="7" s="1"/>
  <c r="F20" i="7" s="1"/>
  <c r="H20" i="7" s="1"/>
  <c r="I20" i="7" s="1"/>
  <c r="J20" i="7" s="1"/>
  <c r="I22" i="7"/>
  <c r="J22" i="7" s="1"/>
  <c r="K22" i="7" s="1"/>
  <c r="D23" i="7"/>
  <c r="E23" i="7"/>
  <c r="F23" i="7" s="1"/>
  <c r="H23" i="7" s="1"/>
  <c r="I23" i="7" s="1"/>
  <c r="J23" i="7" s="1"/>
  <c r="K23" i="7" s="1"/>
  <c r="L23" i="7" s="1"/>
  <c r="M23" i="7" s="1"/>
  <c r="N23" i="7" s="1"/>
  <c r="O23" i="7" s="1"/>
  <c r="U21" i="10"/>
  <c r="U22" i="10"/>
  <c r="U23" i="10"/>
  <c r="D21" i="10"/>
  <c r="E21" i="10" s="1"/>
  <c r="F21" i="10" s="1"/>
  <c r="G21" i="10" s="1"/>
  <c r="H21" i="10" s="1"/>
  <c r="I21" i="10" s="1"/>
  <c r="J21" i="10" s="1"/>
  <c r="K21" i="10" s="1"/>
  <c r="L21" i="10" s="1"/>
  <c r="D22" i="10"/>
  <c r="E22" i="10" s="1"/>
  <c r="F22" i="10" s="1"/>
  <c r="G22" i="10" s="1"/>
  <c r="H22" i="10" s="1"/>
  <c r="I22" i="10" s="1"/>
  <c r="J22" i="10" s="1"/>
  <c r="K22" i="10" s="1"/>
  <c r="L22" i="10" s="1"/>
  <c r="D23" i="10"/>
  <c r="E23" i="10" s="1"/>
  <c r="F23" i="10" s="1"/>
  <c r="G23" i="10" s="1"/>
  <c r="H23" i="10" s="1"/>
  <c r="I23" i="10" s="1"/>
  <c r="J23" i="10" s="1"/>
  <c r="K23" i="10" s="1"/>
  <c r="L23" i="10" s="1"/>
  <c r="F22" i="15"/>
  <c r="G22" i="15" s="1"/>
  <c r="H22" i="15" s="1"/>
  <c r="I22" i="15" s="1"/>
  <c r="J22" i="15" s="1"/>
  <c r="K22" i="15" s="1"/>
  <c r="L22" i="15" s="1"/>
  <c r="M22" i="15" s="1"/>
  <c r="N22" i="15" s="1"/>
  <c r="O22" i="15" s="1"/>
  <c r="F23" i="15"/>
  <c r="G23" i="15"/>
  <c r="H23" i="15"/>
  <c r="I23" i="15" s="1"/>
  <c r="J23" i="15" s="1"/>
  <c r="K23" i="15" s="1"/>
  <c r="L23" i="15" s="1"/>
  <c r="M23" i="15" s="1"/>
  <c r="N23" i="15" s="1"/>
  <c r="O23" i="15" s="1"/>
  <c r="F24" i="15"/>
  <c r="G24" i="15" s="1"/>
  <c r="H24" i="15" s="1"/>
  <c r="I24" i="15" s="1"/>
  <c r="J24" i="15" s="1"/>
  <c r="K24" i="15" s="1"/>
  <c r="L24" i="15" s="1"/>
  <c r="M24" i="15" s="1"/>
  <c r="N24" i="15" s="1"/>
  <c r="O24" i="15" s="1"/>
  <c r="F25" i="15"/>
  <c r="G25" i="15"/>
  <c r="H25" i="15"/>
  <c r="I25" i="15" s="1"/>
  <c r="J25" i="15" s="1"/>
  <c r="K25" i="15" s="1"/>
  <c r="L25" i="15" s="1"/>
  <c r="M25" i="15" s="1"/>
  <c r="N25" i="15" s="1"/>
  <c r="O25" i="15" s="1"/>
  <c r="G21" i="15"/>
  <c r="H21" i="15" s="1"/>
  <c r="I21" i="15" s="1"/>
  <c r="O21" i="15" s="1"/>
  <c r="D22" i="15"/>
  <c r="D23" i="15"/>
  <c r="D24" i="15"/>
  <c r="D25" i="15"/>
  <c r="M22" i="10" l="1"/>
  <c r="N22" i="10"/>
  <c r="P22" i="10" s="1"/>
  <c r="Q22" i="10" s="1"/>
  <c r="R22" i="10" s="1"/>
  <c r="S22" i="10" s="1"/>
  <c r="N23" i="10"/>
  <c r="P23" i="10" s="1"/>
  <c r="Q23" i="10" s="1"/>
  <c r="R23" i="10" s="1"/>
  <c r="S23" i="10" s="1"/>
  <c r="M23" i="10"/>
  <c r="N21" i="10"/>
  <c r="P21" i="10" s="1"/>
  <c r="Q21" i="10" s="1"/>
  <c r="R21" i="10" s="1"/>
  <c r="S21" i="10" s="1"/>
  <c r="M21" i="10"/>
  <c r="I40" i="26"/>
  <c r="J40" i="26" s="1"/>
  <c r="K40" i="26" s="1"/>
  <c r="L40" i="26" s="1"/>
  <c r="I41" i="26"/>
  <c r="J41" i="26"/>
  <c r="K41" i="26"/>
  <c r="L41" i="26"/>
  <c r="I42" i="26"/>
  <c r="J42" i="26" s="1"/>
  <c r="K42" i="26" s="1"/>
  <c r="L42" i="26" s="1"/>
  <c r="I43" i="26"/>
  <c r="J43" i="26"/>
  <c r="K43" i="26"/>
  <c r="L43" i="26"/>
  <c r="C38" i="26"/>
  <c r="D38" i="26" s="1"/>
  <c r="E38" i="26" s="1"/>
  <c r="F38" i="26" s="1"/>
  <c r="G38" i="26" s="1"/>
  <c r="I38" i="26" s="1"/>
  <c r="J38" i="26" s="1"/>
  <c r="K38" i="26" s="1"/>
  <c r="L38" i="26" s="1"/>
  <c r="C39" i="26"/>
  <c r="D39" i="26" s="1"/>
  <c r="E39" i="26" s="1"/>
  <c r="F39" i="26" s="1"/>
  <c r="G39" i="26" s="1"/>
  <c r="I39" i="26" s="1"/>
  <c r="J39" i="26" s="1"/>
  <c r="K39" i="26" s="1"/>
  <c r="L39" i="26" s="1"/>
  <c r="C40" i="26"/>
  <c r="D40" i="26" s="1"/>
  <c r="E40" i="26" s="1"/>
  <c r="F40" i="26" s="1"/>
  <c r="G40" i="26" s="1"/>
  <c r="C41" i="26"/>
  <c r="D41" i="26"/>
  <c r="E41" i="26" s="1"/>
  <c r="F41" i="26" s="1"/>
  <c r="G41" i="26" s="1"/>
  <c r="C42" i="26"/>
  <c r="D42" i="26"/>
  <c r="E42" i="26"/>
  <c r="F42" i="26"/>
  <c r="G42" i="26"/>
  <c r="C43" i="26"/>
  <c r="D43" i="26" s="1"/>
  <c r="E43" i="26" s="1"/>
  <c r="F43" i="26" s="1"/>
  <c r="G43" i="26" s="1"/>
  <c r="C19" i="22" l="1"/>
  <c r="D19" i="22" s="1"/>
  <c r="E19" i="22" s="1"/>
  <c r="G19" i="22" s="1"/>
  <c r="H19" i="22" s="1"/>
  <c r="C20" i="22"/>
  <c r="D20" i="22" s="1"/>
  <c r="E20" i="22" s="1"/>
  <c r="G20" i="22" s="1"/>
  <c r="H20" i="22" s="1"/>
  <c r="C21" i="22"/>
  <c r="D21" i="22" s="1"/>
  <c r="E21" i="22" s="1"/>
  <c r="G21" i="22" s="1"/>
  <c r="H21" i="22" s="1"/>
  <c r="M53" i="3" l="1"/>
  <c r="N53" i="3" s="1"/>
  <c r="O53" i="3" s="1"/>
  <c r="D52" i="3"/>
  <c r="E52" i="3" s="1"/>
  <c r="F52" i="3" s="1"/>
  <c r="U16" i="3"/>
  <c r="N15" i="3"/>
  <c r="J15" i="3"/>
  <c r="G15" i="3"/>
  <c r="H15" i="3" s="1"/>
  <c r="S18" i="3" l="1"/>
  <c r="T18" i="3" s="1"/>
  <c r="U18" i="3" s="1"/>
  <c r="N18" i="3"/>
  <c r="D11" i="27" l="1"/>
  <c r="M10" i="27"/>
  <c r="Q9" i="27"/>
  <c r="J15" i="25"/>
  <c r="H15" i="25"/>
  <c r="D15" i="25"/>
  <c r="U14" i="25"/>
  <c r="S14" i="25"/>
  <c r="O14" i="25"/>
  <c r="F14" i="25" l="1"/>
  <c r="D14" i="25" l="1"/>
  <c r="O13" i="25"/>
  <c r="D26" i="23" l="1"/>
  <c r="E26" i="23" s="1"/>
  <c r="F26" i="23" s="1"/>
  <c r="G26" i="23" s="1"/>
  <c r="H26" i="23" s="1"/>
  <c r="I26" i="23" s="1"/>
  <c r="J26" i="23" s="1"/>
  <c r="M26" i="23" s="1"/>
  <c r="N26" i="23" s="1"/>
  <c r="D27" i="23"/>
  <c r="E27" i="23" s="1"/>
  <c r="F27" i="23" s="1"/>
  <c r="G27" i="23" s="1"/>
  <c r="H27" i="23" s="1"/>
  <c r="I27" i="23" s="1"/>
  <c r="J27" i="23" s="1"/>
  <c r="M27" i="23" s="1"/>
  <c r="N27" i="23" s="1"/>
  <c r="D28" i="23"/>
  <c r="E28" i="23" s="1"/>
  <c r="F28" i="23" s="1"/>
  <c r="G28" i="23" s="1"/>
  <c r="H28" i="23" s="1"/>
  <c r="I28" i="23" s="1"/>
  <c r="J28" i="23" s="1"/>
  <c r="M28" i="23" s="1"/>
  <c r="N28" i="23" s="1"/>
  <c r="D29" i="23"/>
  <c r="E29" i="23" s="1"/>
  <c r="F29" i="23" s="1"/>
  <c r="G29" i="23" s="1"/>
  <c r="H29" i="23" s="1"/>
  <c r="I29" i="23" s="1"/>
  <c r="J29" i="23" s="1"/>
  <c r="M29" i="23" s="1"/>
  <c r="N29" i="23" s="1"/>
  <c r="D30" i="23"/>
  <c r="E30" i="23" s="1"/>
  <c r="F30" i="23" s="1"/>
  <c r="G30" i="23" s="1"/>
  <c r="H30" i="23" s="1"/>
  <c r="I30" i="23" s="1"/>
  <c r="J30" i="23" s="1"/>
  <c r="M30" i="23" s="1"/>
  <c r="N30" i="23" s="1"/>
  <c r="D31" i="23"/>
  <c r="E31" i="23" s="1"/>
  <c r="F31" i="23" s="1"/>
  <c r="G31" i="23" s="1"/>
  <c r="H31" i="23" s="1"/>
  <c r="I31" i="23" s="1"/>
  <c r="J31" i="23" s="1"/>
  <c r="M31" i="23" s="1"/>
  <c r="N31" i="23" s="1"/>
  <c r="L13" i="25" l="1"/>
  <c r="H10" i="27"/>
  <c r="D10" i="27"/>
  <c r="U12" i="25" l="1"/>
  <c r="J13" i="25"/>
  <c r="U11" i="25" l="1"/>
  <c r="J12" i="25"/>
  <c r="U18" i="10" l="1"/>
  <c r="U19" i="10"/>
  <c r="U20" i="10"/>
  <c r="D18" i="10"/>
  <c r="E18" i="10" s="1"/>
  <c r="F18" i="10" s="1"/>
  <c r="G18" i="10" s="1"/>
  <c r="H18" i="10" s="1"/>
  <c r="I18" i="10" s="1"/>
  <c r="J18" i="10" s="1"/>
  <c r="K18" i="10" s="1"/>
  <c r="L18" i="10" s="1"/>
  <c r="D19" i="10"/>
  <c r="E19" i="10" s="1"/>
  <c r="F19" i="10" s="1"/>
  <c r="G19" i="10" s="1"/>
  <c r="H19" i="10" s="1"/>
  <c r="I19" i="10" s="1"/>
  <c r="J19" i="10" s="1"/>
  <c r="K19" i="10" s="1"/>
  <c r="L19" i="10" s="1"/>
  <c r="D20" i="10"/>
  <c r="E20" i="10" s="1"/>
  <c r="F20" i="10" s="1"/>
  <c r="G20" i="10" s="1"/>
  <c r="H20" i="10" s="1"/>
  <c r="I20" i="10" s="1"/>
  <c r="J20" i="10" s="1"/>
  <c r="K20" i="10" s="1"/>
  <c r="L20" i="10" s="1"/>
  <c r="N20" i="10" l="1"/>
  <c r="P20" i="10" s="1"/>
  <c r="Q20" i="10" s="1"/>
  <c r="R20" i="10" s="1"/>
  <c r="S20" i="10" s="1"/>
  <c r="M20" i="10"/>
  <c r="M19" i="10"/>
  <c r="N19" i="10"/>
  <c r="P19" i="10" s="1"/>
  <c r="Q19" i="10" s="1"/>
  <c r="R19" i="10" s="1"/>
  <c r="S19" i="10" s="1"/>
  <c r="M18" i="10"/>
  <c r="N18" i="10"/>
  <c r="P18" i="10" s="1"/>
  <c r="Q18" i="10" s="1"/>
  <c r="R18" i="10" s="1"/>
  <c r="S18" i="10" s="1"/>
  <c r="F13" i="25" l="1"/>
  <c r="G13" i="25" s="1"/>
  <c r="H13" i="25" s="1"/>
  <c r="D13" i="25"/>
  <c r="O12" i="25"/>
  <c r="J36" i="26" l="1"/>
  <c r="K36" i="26" s="1"/>
  <c r="L36" i="26" s="1"/>
  <c r="C36" i="26"/>
  <c r="D36" i="26"/>
  <c r="E36" i="26" s="1"/>
  <c r="F36" i="26" s="1"/>
  <c r="G36" i="26" s="1"/>
  <c r="D12" i="25" l="1"/>
  <c r="O11" i="25"/>
  <c r="L11" i="25"/>
  <c r="J11" i="25"/>
  <c r="H11" i="25"/>
  <c r="D11" i="25"/>
  <c r="E11" i="25" s="1"/>
  <c r="F11" i="25" s="1"/>
  <c r="O10" i="25"/>
  <c r="D21" i="23" l="1"/>
  <c r="E21" i="23" s="1"/>
  <c r="F21" i="23" s="1"/>
  <c r="G21" i="23" s="1"/>
  <c r="H21" i="23" s="1"/>
  <c r="I21" i="23" s="1"/>
  <c r="J21" i="23" s="1"/>
  <c r="D22" i="23"/>
  <c r="E22" i="23" s="1"/>
  <c r="F22" i="23" s="1"/>
  <c r="G22" i="23" s="1"/>
  <c r="H22" i="23" s="1"/>
  <c r="I22" i="23" s="1"/>
  <c r="J22" i="23" s="1"/>
  <c r="D23" i="23"/>
  <c r="E23" i="23" s="1"/>
  <c r="F23" i="23" s="1"/>
  <c r="G23" i="23" s="1"/>
  <c r="H23" i="23" s="1"/>
  <c r="I23" i="23" s="1"/>
  <c r="J23" i="23" s="1"/>
  <c r="D20" i="23"/>
  <c r="D19" i="23"/>
  <c r="D18" i="23"/>
  <c r="D19" i="15" l="1"/>
  <c r="F19" i="15" s="1"/>
  <c r="G19" i="15" s="1"/>
  <c r="H19" i="15" s="1"/>
  <c r="I19" i="15" s="1"/>
  <c r="D20" i="15"/>
  <c r="F20" i="15" s="1"/>
  <c r="G20" i="15" s="1"/>
  <c r="H20" i="15" s="1"/>
  <c r="I20" i="15" s="1"/>
  <c r="J20" i="15" s="1"/>
  <c r="K20" i="15" s="1"/>
  <c r="L20" i="15" s="1"/>
  <c r="M20" i="15" s="1"/>
  <c r="N20" i="15" s="1"/>
  <c r="O20" i="15" s="1"/>
  <c r="C16" i="22"/>
  <c r="D16" i="22" s="1"/>
  <c r="E16" i="22" s="1"/>
  <c r="G16" i="22" s="1"/>
  <c r="H16" i="22" s="1"/>
  <c r="C17" i="22"/>
  <c r="D17" i="22" s="1"/>
  <c r="E17" i="22" s="1"/>
  <c r="G17" i="22" s="1"/>
  <c r="H17" i="22" s="1"/>
  <c r="C18" i="22"/>
  <c r="D18" i="22" s="1"/>
  <c r="E18" i="22" s="1"/>
  <c r="G18" i="22" s="1"/>
  <c r="H18" i="22" s="1"/>
  <c r="D10" i="25" l="1"/>
  <c r="O9" i="25"/>
  <c r="D13" i="24"/>
  <c r="E13" i="24" s="1"/>
  <c r="F13" i="24" s="1"/>
  <c r="G13" i="24" s="1"/>
  <c r="H13" i="24" s="1"/>
  <c r="K13" i="24"/>
  <c r="D14" i="24"/>
  <c r="E14" i="24" s="1"/>
  <c r="F14" i="24" s="1"/>
  <c r="G14" i="24" s="1"/>
  <c r="H14" i="24" s="1"/>
  <c r="K14" i="24"/>
  <c r="D15" i="24"/>
  <c r="E15" i="24" s="1"/>
  <c r="F15" i="24" s="1"/>
  <c r="G15" i="24" s="1"/>
  <c r="H15" i="24" s="1"/>
  <c r="K15" i="24"/>
  <c r="O43" i="3" l="1"/>
  <c r="P43" i="3" s="1"/>
  <c r="Q43" i="3" s="1"/>
  <c r="O42" i="3"/>
  <c r="P42" i="3" s="1"/>
  <c r="Q42" i="3" s="1"/>
  <c r="P41" i="3"/>
  <c r="Q41" i="3" s="1"/>
  <c r="E43" i="3"/>
  <c r="F43" i="3" s="1"/>
  <c r="E42" i="3"/>
  <c r="F42" i="3" s="1"/>
  <c r="D41" i="3"/>
  <c r="E41" i="3" s="1"/>
  <c r="F41" i="3" s="1"/>
  <c r="M54" i="3" l="1"/>
  <c r="N54" i="3" s="1"/>
  <c r="O54" i="3" s="1"/>
  <c r="M51" i="3"/>
  <c r="N51" i="3" s="1"/>
  <c r="O51" i="3" s="1"/>
  <c r="M50" i="3"/>
  <c r="N50" i="3" s="1"/>
  <c r="O50" i="3" s="1"/>
  <c r="M49" i="3"/>
  <c r="N49" i="3" s="1"/>
  <c r="O49" i="3" s="1"/>
  <c r="D54" i="3"/>
  <c r="E54" i="3" s="1"/>
  <c r="F54" i="3" s="1"/>
  <c r="D51" i="3"/>
  <c r="E51" i="3" s="1"/>
  <c r="F51" i="3" s="1"/>
  <c r="D50" i="3"/>
  <c r="E50" i="3" s="1"/>
  <c r="F50" i="3" s="1"/>
  <c r="D49" i="3"/>
  <c r="E49" i="3" s="1"/>
  <c r="F49" i="3" s="1"/>
  <c r="H9" i="27"/>
  <c r="M9" i="27" s="1"/>
  <c r="Q15" i="25"/>
  <c r="G21" i="25"/>
  <c r="H21" i="25" s="1"/>
  <c r="I21" i="25" s="1"/>
  <c r="J21" i="25" s="1"/>
  <c r="K21" i="25" s="1"/>
  <c r="L21" i="25" s="1"/>
  <c r="Q21" i="25" s="1"/>
  <c r="R21" i="25" s="1"/>
  <c r="S21" i="25" s="1"/>
  <c r="T21" i="25" s="1"/>
  <c r="U21" i="25" s="1"/>
  <c r="J9" i="25" l="1"/>
  <c r="D9" i="25"/>
  <c r="K11" i="24" l="1"/>
  <c r="K12" i="24"/>
  <c r="D11" i="24"/>
  <c r="E11" i="24" s="1"/>
  <c r="F11" i="24" s="1"/>
  <c r="G11" i="24" s="1"/>
  <c r="H11" i="24" s="1"/>
  <c r="D12" i="24"/>
  <c r="E12" i="24" s="1"/>
  <c r="F12" i="24" s="1"/>
  <c r="G12" i="24" s="1"/>
  <c r="H12" i="24" s="1"/>
  <c r="U14" i="3" l="1"/>
  <c r="G14" i="3"/>
  <c r="H14" i="3" s="1"/>
  <c r="J14" i="3"/>
  <c r="N14" i="3"/>
  <c r="N17" i="3"/>
  <c r="U9" i="10" l="1"/>
  <c r="U15" i="10" l="1"/>
  <c r="U16" i="10"/>
  <c r="U17" i="10"/>
  <c r="D15" i="10"/>
  <c r="E15" i="10" s="1"/>
  <c r="F15" i="10" s="1"/>
  <c r="G15" i="10" s="1"/>
  <c r="H15" i="10" s="1"/>
  <c r="I15" i="10" s="1"/>
  <c r="J15" i="10" s="1"/>
  <c r="K15" i="10" s="1"/>
  <c r="L15" i="10" s="1"/>
  <c r="D16" i="10"/>
  <c r="E16" i="10" s="1"/>
  <c r="F16" i="10" s="1"/>
  <c r="G16" i="10" s="1"/>
  <c r="H16" i="10" s="1"/>
  <c r="I16" i="10" s="1"/>
  <c r="J16" i="10" s="1"/>
  <c r="K16" i="10" s="1"/>
  <c r="L16" i="10" s="1"/>
  <c r="D17" i="10"/>
  <c r="E17" i="10" s="1"/>
  <c r="F17" i="10" s="1"/>
  <c r="G17" i="10" s="1"/>
  <c r="H17" i="10" s="1"/>
  <c r="I17" i="10" s="1"/>
  <c r="J17" i="10" s="1"/>
  <c r="K17" i="10" s="1"/>
  <c r="L17" i="10" s="1"/>
  <c r="C33" i="26"/>
  <c r="D33" i="26" s="1"/>
  <c r="E33" i="26" s="1"/>
  <c r="F33" i="26" s="1"/>
  <c r="G33" i="26" s="1"/>
  <c r="I33" i="26" s="1"/>
  <c r="J33" i="26" s="1"/>
  <c r="K33" i="26" s="1"/>
  <c r="L33" i="26" s="1"/>
  <c r="C34" i="26"/>
  <c r="D34" i="26" s="1"/>
  <c r="E34" i="26" s="1"/>
  <c r="F34" i="26" s="1"/>
  <c r="G34" i="26" s="1"/>
  <c r="C35" i="26"/>
  <c r="D35" i="26"/>
  <c r="E35" i="26" s="1"/>
  <c r="F35" i="26" s="1"/>
  <c r="G35" i="26" s="1"/>
  <c r="J35" i="26" s="1"/>
  <c r="K35" i="26" s="1"/>
  <c r="L35" i="26" s="1"/>
  <c r="M15" i="10" l="1"/>
  <c r="N15" i="10"/>
  <c r="P15" i="10" s="1"/>
  <c r="Q15" i="10" s="1"/>
  <c r="R15" i="10" s="1"/>
  <c r="S15" i="10" s="1"/>
  <c r="N17" i="10"/>
  <c r="P17" i="10" s="1"/>
  <c r="Q17" i="10" s="1"/>
  <c r="R17" i="10" s="1"/>
  <c r="S17" i="10" s="1"/>
  <c r="M17" i="10"/>
  <c r="M16" i="10"/>
  <c r="N16" i="10"/>
  <c r="P16" i="10" s="1"/>
  <c r="Q16" i="10" s="1"/>
  <c r="R16" i="10" s="1"/>
  <c r="S16" i="10" s="1"/>
  <c r="C9" i="22"/>
  <c r="D9" i="22" s="1"/>
  <c r="E9" i="22" s="1"/>
  <c r="G9" i="22" s="1"/>
  <c r="H9" i="22" s="1"/>
  <c r="C10" i="22"/>
  <c r="D10" i="22"/>
  <c r="E10" i="22" s="1"/>
  <c r="G10" i="22" s="1"/>
  <c r="H10" i="22" s="1"/>
  <c r="C13" i="22"/>
  <c r="D13" i="22"/>
  <c r="E13" i="22" s="1"/>
  <c r="G13" i="22" s="1"/>
  <c r="H13" i="22" s="1"/>
  <c r="C14" i="22"/>
  <c r="D14" i="22" s="1"/>
  <c r="E14" i="22" s="1"/>
  <c r="G14" i="22" s="1"/>
  <c r="H14" i="22" s="1"/>
  <c r="C15" i="22"/>
  <c r="D15" i="22" s="1"/>
  <c r="E15" i="22" s="1"/>
  <c r="G15" i="22" s="1"/>
  <c r="H15" i="22" s="1"/>
  <c r="D15" i="7" l="1"/>
  <c r="E15" i="7" s="1"/>
  <c r="F15" i="7" s="1"/>
  <c r="H15" i="7" s="1"/>
  <c r="I15" i="7" s="1"/>
  <c r="J15" i="7" s="1"/>
  <c r="K15" i="7" s="1"/>
  <c r="L15" i="7" s="1"/>
  <c r="D16" i="7"/>
  <c r="E16" i="7" s="1"/>
  <c r="F16" i="7" s="1"/>
  <c r="H16" i="7" s="1"/>
  <c r="I16" i="7" s="1"/>
  <c r="J16" i="7" s="1"/>
  <c r="K16" i="7" s="1"/>
  <c r="L16" i="7" s="1"/>
  <c r="D17" i="7"/>
  <c r="E17" i="7" s="1"/>
  <c r="F17" i="7" s="1"/>
  <c r="H17" i="7" s="1"/>
  <c r="I17" i="7" s="1"/>
  <c r="J17" i="7" s="1"/>
  <c r="K17" i="7" s="1"/>
  <c r="L17" i="7" s="1"/>
  <c r="M17" i="7" s="1"/>
  <c r="N17" i="7" s="1"/>
  <c r="O17" i="7" s="1"/>
  <c r="D18" i="7"/>
  <c r="E18" i="7" s="1"/>
  <c r="F18" i="7" s="1"/>
  <c r="H18" i="7" s="1"/>
  <c r="D9" i="24"/>
  <c r="E9" i="24" s="1"/>
  <c r="F9" i="24" s="1"/>
  <c r="G9" i="24" s="1"/>
  <c r="H9" i="24" s="1"/>
  <c r="K9" i="24"/>
  <c r="D10" i="24"/>
  <c r="E10" i="24"/>
  <c r="F10" i="24" s="1"/>
  <c r="G10" i="24" s="1"/>
  <c r="H10" i="24" s="1"/>
  <c r="K10" i="24"/>
  <c r="E20" i="23" l="1"/>
  <c r="M21" i="23"/>
  <c r="N21" i="23" s="1"/>
  <c r="M22" i="23"/>
  <c r="N22" i="23" s="1"/>
  <c r="M23" i="23"/>
  <c r="N23" i="23" s="1"/>
  <c r="F20" i="23" l="1"/>
  <c r="G20" i="23" s="1"/>
  <c r="H20" i="23" s="1"/>
  <c r="I20" i="23" s="1"/>
  <c r="J20" i="23" s="1"/>
  <c r="M20" i="23" s="1"/>
  <c r="N20" i="23" s="1"/>
  <c r="F9" i="25"/>
  <c r="G9" i="25" s="1"/>
  <c r="H9" i="25" s="1"/>
  <c r="L9" i="25" s="1"/>
  <c r="L10" i="25"/>
  <c r="P10" i="25" s="1"/>
  <c r="Q10" i="25" s="1"/>
  <c r="S10" i="25" s="1"/>
  <c r="U10" i="25" s="1"/>
  <c r="L12" i="25"/>
  <c r="Q12" i="25" s="1"/>
  <c r="R12" i="25" s="1"/>
  <c r="S12" i="25" s="1"/>
  <c r="Q13" i="25"/>
  <c r="S12" i="3"/>
  <c r="T12" i="3" s="1"/>
  <c r="U12" i="3" s="1"/>
  <c r="S13" i="3"/>
  <c r="T13" i="3" s="1"/>
  <c r="U13" i="3" s="1"/>
  <c r="G12" i="3"/>
  <c r="H12" i="3" s="1"/>
  <c r="N12" i="3"/>
  <c r="G13" i="3"/>
  <c r="H13" i="3" s="1"/>
  <c r="J13" i="3"/>
  <c r="N13" i="3"/>
  <c r="S10" i="3"/>
  <c r="T10" i="3" s="1"/>
  <c r="U10" i="3" s="1"/>
  <c r="S11" i="3"/>
  <c r="T11" i="3" s="1"/>
  <c r="U11" i="3" s="1"/>
  <c r="G10" i="3"/>
  <c r="H10" i="3" s="1"/>
  <c r="H11" i="3"/>
  <c r="N11" i="3"/>
  <c r="D12" i="15" l="1"/>
  <c r="F12" i="15" s="1"/>
  <c r="G12" i="15" s="1"/>
  <c r="H12" i="15" s="1"/>
  <c r="I12" i="15" s="1"/>
  <c r="J12" i="15" s="1"/>
  <c r="K12" i="15" s="1"/>
  <c r="L12" i="15" s="1"/>
  <c r="M12" i="15" s="1"/>
  <c r="N12" i="15" s="1"/>
  <c r="O12" i="15" s="1"/>
  <c r="D13" i="15"/>
  <c r="F13" i="15" s="1"/>
  <c r="G13" i="15" s="1"/>
  <c r="H13" i="15" s="1"/>
  <c r="I13" i="15" s="1"/>
  <c r="J13" i="15" s="1"/>
  <c r="K13" i="15" s="1"/>
  <c r="L13" i="15" s="1"/>
  <c r="M13" i="15" s="1"/>
  <c r="N13" i="15" s="1"/>
  <c r="O13" i="15" s="1"/>
  <c r="D14" i="15"/>
  <c r="F14" i="15" s="1"/>
  <c r="G14" i="15" s="1"/>
  <c r="H14" i="15" s="1"/>
  <c r="I14" i="15" s="1"/>
  <c r="J14" i="15" s="1"/>
  <c r="K14" i="15" s="1"/>
  <c r="L14" i="15" s="1"/>
  <c r="M14" i="15" s="1"/>
  <c r="N14" i="15" s="1"/>
  <c r="O14" i="15" s="1"/>
  <c r="D15" i="15"/>
  <c r="F15" i="15" s="1"/>
  <c r="G15" i="15" s="1"/>
  <c r="H15" i="15" s="1"/>
  <c r="I15" i="15" s="1"/>
  <c r="J15" i="15" s="1"/>
  <c r="K15" i="15" s="1"/>
  <c r="L15" i="15" s="1"/>
  <c r="M15" i="15" s="1"/>
  <c r="N15" i="15" s="1"/>
  <c r="O15" i="15" s="1"/>
  <c r="D16" i="15"/>
  <c r="F16" i="15" s="1"/>
  <c r="G16" i="15" s="1"/>
  <c r="H16" i="15" s="1"/>
  <c r="I16" i="15" s="1"/>
  <c r="J16" i="15" s="1"/>
  <c r="K16" i="15" s="1"/>
  <c r="L16" i="15" s="1"/>
  <c r="M16" i="15" s="1"/>
  <c r="N16" i="15" s="1"/>
  <c r="O16" i="15" s="1"/>
  <c r="D17" i="15"/>
  <c r="F17" i="15" s="1"/>
  <c r="G17" i="15" s="1"/>
  <c r="H17" i="15" s="1"/>
  <c r="I17" i="15" s="1"/>
  <c r="J17" i="15" s="1"/>
  <c r="K17" i="15" s="1"/>
  <c r="L17" i="15" s="1"/>
  <c r="M17" i="15" s="1"/>
  <c r="N17" i="15" s="1"/>
  <c r="O17" i="15" s="1"/>
  <c r="D18" i="15"/>
  <c r="F18" i="15" s="1"/>
  <c r="G18" i="15" s="1"/>
  <c r="H18" i="15" s="1"/>
  <c r="I18" i="15" s="1"/>
  <c r="J18" i="15" s="1"/>
  <c r="K18" i="15" s="1"/>
  <c r="L18" i="15" s="1"/>
  <c r="M18" i="15" s="1"/>
  <c r="N18" i="15" s="1"/>
  <c r="O18" i="15" s="1"/>
  <c r="U10" i="10" l="1"/>
  <c r="U11" i="10"/>
  <c r="U13" i="10"/>
  <c r="U14" i="10"/>
  <c r="D9" i="10"/>
  <c r="E9" i="10" s="1"/>
  <c r="F9" i="10" s="1"/>
  <c r="G9" i="10" s="1"/>
  <c r="H9" i="10" s="1"/>
  <c r="I9" i="10" s="1"/>
  <c r="J9" i="10" s="1"/>
  <c r="K9" i="10" s="1"/>
  <c r="L9" i="10" s="1"/>
  <c r="D10" i="10"/>
  <c r="E10" i="10" s="1"/>
  <c r="F10" i="10" s="1"/>
  <c r="G10" i="10" s="1"/>
  <c r="H10" i="10" s="1"/>
  <c r="I10" i="10" s="1"/>
  <c r="J10" i="10" s="1"/>
  <c r="K10" i="10" s="1"/>
  <c r="L10" i="10" s="1"/>
  <c r="D11" i="10"/>
  <c r="E11" i="10" s="1"/>
  <c r="F11" i="10" s="1"/>
  <c r="G11" i="10" s="1"/>
  <c r="H11" i="10" s="1"/>
  <c r="I11" i="10" s="1"/>
  <c r="J11" i="10" s="1"/>
  <c r="K11" i="10" s="1"/>
  <c r="L11" i="10" s="1"/>
  <c r="D13" i="10"/>
  <c r="E13" i="10" s="1"/>
  <c r="F13" i="10" s="1"/>
  <c r="G13" i="10" s="1"/>
  <c r="H13" i="10" s="1"/>
  <c r="I13" i="10" s="1"/>
  <c r="J13" i="10" s="1"/>
  <c r="K13" i="10" s="1"/>
  <c r="L13" i="10" s="1"/>
  <c r="D14" i="10"/>
  <c r="E14" i="10" s="1"/>
  <c r="F14" i="10" s="1"/>
  <c r="G14" i="10" s="1"/>
  <c r="H14" i="10" s="1"/>
  <c r="I14" i="10" s="1"/>
  <c r="J14" i="10" s="1"/>
  <c r="K14" i="10" s="1"/>
  <c r="L14" i="10" s="1"/>
  <c r="M9" i="10" l="1"/>
  <c r="N9" i="10"/>
  <c r="P9" i="10" s="1"/>
  <c r="Q9" i="10" s="1"/>
  <c r="R9" i="10" s="1"/>
  <c r="S9" i="10" s="1"/>
  <c r="M10" i="10"/>
  <c r="N10" i="10"/>
  <c r="P10" i="10" s="1"/>
  <c r="Q10" i="10" s="1"/>
  <c r="R10" i="10" s="1"/>
  <c r="S10" i="10" s="1"/>
  <c r="M13" i="10"/>
  <c r="N13" i="10"/>
  <c r="P13" i="10" s="1"/>
  <c r="Q13" i="10" s="1"/>
  <c r="R13" i="10" s="1"/>
  <c r="S13" i="10" s="1"/>
  <c r="M11" i="10"/>
  <c r="N11" i="10"/>
  <c r="P11" i="10" s="1"/>
  <c r="Q11" i="10" s="1"/>
  <c r="R11" i="10" s="1"/>
  <c r="S11" i="10" s="1"/>
  <c r="M14" i="10"/>
  <c r="N14" i="10"/>
  <c r="P14" i="10" s="1"/>
  <c r="Q14" i="10" s="1"/>
  <c r="R14" i="10" s="1"/>
  <c r="S14" i="10" s="1"/>
  <c r="D10" i="23"/>
  <c r="E10" i="23" s="1"/>
  <c r="F10" i="23" s="1"/>
  <c r="G10" i="23" s="1"/>
  <c r="H10" i="23" s="1"/>
  <c r="I10" i="23" s="1"/>
  <c r="J10" i="23" s="1"/>
  <c r="M10" i="23" s="1"/>
  <c r="N10" i="23" s="1"/>
  <c r="D11" i="23"/>
  <c r="E11" i="23" s="1"/>
  <c r="F11" i="23" s="1"/>
  <c r="G11" i="23" s="1"/>
  <c r="H11" i="23" s="1"/>
  <c r="I11" i="23" s="1"/>
  <c r="J11" i="23" s="1"/>
  <c r="M11" i="23" s="1"/>
  <c r="N11" i="23" s="1"/>
  <c r="D12" i="23"/>
  <c r="E12" i="23" s="1"/>
  <c r="F12" i="23" s="1"/>
  <c r="G12" i="23" s="1"/>
  <c r="H12" i="23" s="1"/>
  <c r="I12" i="23" s="1"/>
  <c r="J12" i="23" s="1"/>
  <c r="M12" i="23" s="1"/>
  <c r="N12" i="23" s="1"/>
  <c r="D13" i="23"/>
  <c r="E13" i="23" s="1"/>
  <c r="F13" i="23" s="1"/>
  <c r="G13" i="23" s="1"/>
  <c r="H13" i="23" s="1"/>
  <c r="I13" i="23" s="1"/>
  <c r="J13" i="23" s="1"/>
  <c r="M13" i="23" s="1"/>
  <c r="N13" i="23" s="1"/>
  <c r="E18" i="23"/>
  <c r="E19" i="23"/>
  <c r="G9" i="3"/>
  <c r="H9" i="3" s="1"/>
  <c r="J9" i="3"/>
  <c r="N9" i="3"/>
  <c r="F19" i="23" l="1"/>
  <c r="G19" i="23" s="1"/>
  <c r="H19" i="23" s="1"/>
  <c r="I19" i="23" s="1"/>
  <c r="J19" i="23" s="1"/>
  <c r="M19" i="23" s="1"/>
  <c r="N19" i="23" s="1"/>
  <c r="F18" i="23"/>
  <c r="G18" i="23" s="1"/>
  <c r="H18" i="23" s="1"/>
  <c r="I18" i="23" s="1"/>
  <c r="J18" i="23" s="1"/>
  <c r="M18" i="23" s="1"/>
  <c r="N18" i="23" s="1"/>
  <c r="C27" i="26"/>
  <c r="D27" i="26" s="1"/>
  <c r="E27" i="26" s="1"/>
  <c r="F27" i="26" s="1"/>
  <c r="G27" i="26" s="1"/>
  <c r="I27" i="26" s="1"/>
  <c r="J27" i="26" s="1"/>
  <c r="K27" i="26" s="1"/>
  <c r="L27" i="26" s="1"/>
  <c r="C28" i="26"/>
  <c r="D28" i="26" s="1"/>
  <c r="E28" i="26" s="1"/>
  <c r="F28" i="26" s="1"/>
  <c r="G28" i="26" s="1"/>
  <c r="I28" i="26" s="1"/>
  <c r="J28" i="26" s="1"/>
  <c r="K28" i="26" s="1"/>
  <c r="L28" i="26" s="1"/>
  <c r="C29" i="26"/>
  <c r="D29" i="26" s="1"/>
  <c r="E29" i="26" s="1"/>
  <c r="F29" i="26" s="1"/>
  <c r="G29" i="26" s="1"/>
  <c r="I29" i="26" s="1"/>
  <c r="J29" i="26" s="1"/>
  <c r="K29" i="26" s="1"/>
  <c r="L29" i="26" s="1"/>
  <c r="C30" i="26"/>
  <c r="D30" i="26" s="1"/>
  <c r="E30" i="26" s="1"/>
  <c r="F30" i="26" s="1"/>
  <c r="G30" i="26" s="1"/>
  <c r="I30" i="26" s="1"/>
  <c r="J30" i="26" s="1"/>
  <c r="K30" i="26" s="1"/>
  <c r="L30" i="26" s="1"/>
  <c r="C31" i="26"/>
  <c r="D31" i="26" s="1"/>
  <c r="E31" i="26" s="1"/>
  <c r="F31" i="26" s="1"/>
  <c r="G31" i="26" s="1"/>
  <c r="I31" i="26" s="1"/>
  <c r="J31" i="26" s="1"/>
  <c r="K31" i="26" s="1"/>
  <c r="L31" i="26" s="1"/>
  <c r="F32" i="26"/>
  <c r="G32" i="26" s="1"/>
  <c r="I32" i="26" s="1"/>
  <c r="J32" i="26" s="1"/>
  <c r="K32" i="26" s="1"/>
  <c r="L32" i="26" s="1"/>
  <c r="U8" i="10" l="1"/>
  <c r="D8" i="10"/>
  <c r="E8" i="10"/>
  <c r="F8" i="10" s="1"/>
  <c r="G8" i="10" s="1"/>
  <c r="H8" i="10" s="1"/>
  <c r="I8" i="10" s="1"/>
  <c r="J8" i="10" s="1"/>
  <c r="K8" i="10" s="1"/>
  <c r="L8" i="10" s="1"/>
  <c r="D11" i="7"/>
  <c r="E11" i="7" s="1"/>
  <c r="F11" i="7" s="1"/>
  <c r="H11" i="7" s="1"/>
  <c r="I11" i="7" s="1"/>
  <c r="J11" i="7" s="1"/>
  <c r="K11" i="7" s="1"/>
  <c r="L11" i="7" s="1"/>
  <c r="M11" i="7" s="1"/>
  <c r="N11" i="7" s="1"/>
  <c r="O11" i="7" s="1"/>
  <c r="D12" i="7"/>
  <c r="E12" i="7" s="1"/>
  <c r="F12" i="7" s="1"/>
  <c r="H12" i="7" s="1"/>
  <c r="I12" i="7" s="1"/>
  <c r="J12" i="7" s="1"/>
  <c r="K12" i="7" s="1"/>
  <c r="L12" i="7" s="1"/>
  <c r="M12" i="7" s="1"/>
  <c r="N12" i="7" s="1"/>
  <c r="O12" i="7" s="1"/>
  <c r="D13" i="7"/>
  <c r="E13" i="7" s="1"/>
  <c r="F13" i="7" s="1"/>
  <c r="H13" i="7" s="1"/>
  <c r="I13" i="7" s="1"/>
  <c r="J13" i="7" s="1"/>
  <c r="K13" i="7" s="1"/>
  <c r="L13" i="7" s="1"/>
  <c r="M13" i="7" s="1"/>
  <c r="N13" i="7" s="1"/>
  <c r="O13" i="7" s="1"/>
  <c r="D14" i="7"/>
  <c r="E14" i="7" s="1"/>
  <c r="F14" i="7" s="1"/>
  <c r="H14" i="7" s="1"/>
  <c r="N8" i="10" l="1"/>
  <c r="P8" i="10" s="1"/>
  <c r="Q8" i="10" s="1"/>
  <c r="R8" i="10" s="1"/>
  <c r="S8" i="10" s="1"/>
  <c r="M8" i="10"/>
  <c r="D7" i="7" l="1"/>
  <c r="E7" i="7" s="1"/>
  <c r="F7" i="7" s="1"/>
  <c r="H7" i="7" s="1"/>
  <c r="I7" i="7" s="1"/>
  <c r="J7" i="7" s="1"/>
  <c r="K7" i="7" s="1"/>
  <c r="L7" i="7" s="1"/>
  <c r="M7" i="7" s="1"/>
  <c r="N7" i="7" s="1"/>
  <c r="O7" i="7" s="1"/>
  <c r="D8" i="7"/>
  <c r="E8" i="7" s="1"/>
  <c r="F8" i="7" s="1"/>
  <c r="H8" i="7" s="1"/>
  <c r="I8" i="7" s="1"/>
  <c r="J8" i="7" s="1"/>
  <c r="K8" i="7" s="1"/>
  <c r="L8" i="7" s="1"/>
  <c r="M8" i="7" s="1"/>
  <c r="N8" i="7" s="1"/>
  <c r="O8" i="7" s="1"/>
  <c r="D9" i="7"/>
  <c r="E9" i="7" s="1"/>
  <c r="F9" i="7" s="1"/>
  <c r="H9" i="7" s="1"/>
  <c r="I9" i="7" s="1"/>
  <c r="J9" i="7" s="1"/>
  <c r="K9" i="7" s="1"/>
  <c r="L9" i="7" s="1"/>
  <c r="M9" i="7" s="1"/>
  <c r="N9" i="7" s="1"/>
  <c r="O9" i="7" s="1"/>
  <c r="D10" i="7"/>
  <c r="E10" i="7" s="1"/>
  <c r="F10" i="7" s="1"/>
  <c r="H10" i="7" s="1"/>
  <c r="I10" i="7" s="1"/>
  <c r="D8" i="15"/>
  <c r="F8" i="15" s="1"/>
  <c r="G8" i="15" s="1"/>
  <c r="H8" i="15" s="1"/>
  <c r="I8" i="15" s="1"/>
  <c r="J8" i="15" s="1"/>
  <c r="K8" i="15" s="1"/>
  <c r="L8" i="15" s="1"/>
  <c r="M8" i="15" s="1"/>
  <c r="N8" i="15" s="1"/>
  <c r="O8" i="15" s="1"/>
  <c r="D9" i="15"/>
  <c r="F9" i="15" s="1"/>
  <c r="G9" i="15" s="1"/>
  <c r="H9" i="15" s="1"/>
  <c r="I9" i="15" s="1"/>
  <c r="J9" i="15" s="1"/>
  <c r="K9" i="15" s="1"/>
  <c r="L9" i="15" s="1"/>
  <c r="M9" i="15" s="1"/>
  <c r="N9" i="15" s="1"/>
  <c r="O9" i="15" s="1"/>
  <c r="D10" i="15"/>
  <c r="F10" i="15" s="1"/>
  <c r="G10" i="15" s="1"/>
  <c r="H10" i="15" s="1"/>
  <c r="I10" i="15" s="1"/>
  <c r="J10" i="15" s="1"/>
  <c r="K10" i="15" s="1"/>
  <c r="L10" i="15" s="1"/>
  <c r="M10" i="15" s="1"/>
  <c r="N10" i="15" s="1"/>
  <c r="O10" i="15" s="1"/>
  <c r="D11" i="15"/>
  <c r="F11" i="15" s="1"/>
  <c r="G11" i="15" s="1"/>
  <c r="H11" i="15" s="1"/>
  <c r="I11" i="15" s="1"/>
  <c r="J11" i="15" s="1"/>
  <c r="K11" i="15" s="1"/>
  <c r="L11" i="15" s="1"/>
  <c r="M11" i="15" s="1"/>
  <c r="N11" i="15" s="1"/>
  <c r="O11" i="15" s="1"/>
  <c r="D8" i="23"/>
  <c r="E8" i="23" s="1"/>
  <c r="F8" i="23" s="1"/>
  <c r="G8" i="23" s="1"/>
  <c r="H8" i="23" s="1"/>
  <c r="I8" i="23" s="1"/>
  <c r="J8" i="23" s="1"/>
  <c r="M8" i="23" s="1"/>
  <c r="N8" i="23" s="1"/>
  <c r="D9" i="23"/>
  <c r="E9" i="23" s="1"/>
  <c r="F9" i="23" s="1"/>
  <c r="G9" i="23" s="1"/>
  <c r="H9" i="23" s="1"/>
  <c r="I9" i="23" s="1"/>
  <c r="C24" i="26" l="1"/>
  <c r="D24" i="26" s="1"/>
  <c r="E24" i="26" s="1"/>
  <c r="F24" i="26" s="1"/>
  <c r="G24" i="26" s="1"/>
  <c r="I24" i="26" s="1"/>
  <c r="J24" i="26" s="1"/>
  <c r="K24" i="26" s="1"/>
  <c r="L24" i="26" s="1"/>
  <c r="C25" i="26"/>
  <c r="D25" i="26" s="1"/>
  <c r="E25" i="26" s="1"/>
  <c r="F25" i="26" s="1"/>
  <c r="G25" i="26" s="1"/>
  <c r="I25" i="26" s="1"/>
  <c r="J25" i="26" s="1"/>
  <c r="K25" i="26" s="1"/>
  <c r="L25" i="26" s="1"/>
  <c r="C26" i="26"/>
  <c r="D26" i="26" s="1"/>
  <c r="E26" i="26" s="1"/>
  <c r="F26" i="26" s="1"/>
  <c r="G26" i="26" s="1"/>
  <c r="I26" i="26" s="1"/>
  <c r="J26" i="26" s="1"/>
  <c r="K26" i="26" s="1"/>
  <c r="L26" i="26" s="1"/>
  <c r="C21" i="26"/>
  <c r="D21" i="26" s="1"/>
  <c r="E21" i="26" s="1"/>
  <c r="F21" i="26" s="1"/>
  <c r="G21" i="26" s="1"/>
  <c r="I21" i="26" s="1"/>
  <c r="J21" i="26" s="1"/>
  <c r="K21" i="26" s="1"/>
  <c r="L21" i="26" s="1"/>
  <c r="C22" i="26"/>
  <c r="D22" i="26" s="1"/>
  <c r="E22" i="26" s="1"/>
  <c r="F22" i="26" s="1"/>
  <c r="G22" i="26" s="1"/>
  <c r="I22" i="26" s="1"/>
  <c r="J22" i="26" s="1"/>
  <c r="K22" i="26" s="1"/>
  <c r="L22" i="26" s="1"/>
  <c r="D23" i="26"/>
  <c r="E23" i="26" s="1"/>
  <c r="F23" i="26" s="1"/>
  <c r="G23" i="26" s="1"/>
  <c r="I23" i="26" s="1"/>
  <c r="J23" i="26" s="1"/>
  <c r="K23" i="26" s="1"/>
  <c r="L23" i="26" s="1"/>
  <c r="C20" i="26" l="1"/>
  <c r="D20" i="26" s="1"/>
  <c r="E20" i="26" s="1"/>
  <c r="F20" i="26" s="1"/>
  <c r="G20" i="26" s="1"/>
  <c r="I20" i="26" s="1"/>
  <c r="J20" i="26" s="1"/>
  <c r="K20" i="26" s="1"/>
  <c r="L20" i="26" s="1"/>
  <c r="C19" i="26"/>
  <c r="D19" i="26" s="1"/>
  <c r="E19" i="26" s="1"/>
  <c r="F19" i="26" s="1"/>
  <c r="G19" i="26" s="1"/>
  <c r="I19" i="26" s="1"/>
  <c r="J19" i="26" s="1"/>
  <c r="K19" i="26" s="1"/>
  <c r="L19" i="26" s="1"/>
  <c r="C18" i="26"/>
  <c r="D18" i="26" s="1"/>
  <c r="E18" i="26" s="1"/>
  <c r="F18" i="26" s="1"/>
  <c r="G18" i="26" s="1"/>
  <c r="I18" i="26" s="1"/>
  <c r="J18" i="26" s="1"/>
  <c r="K18" i="26" s="1"/>
  <c r="L18" i="26" s="1"/>
  <c r="C17" i="26"/>
  <c r="D17" i="26" s="1"/>
  <c r="E17" i="26" s="1"/>
  <c r="F17" i="26" s="1"/>
  <c r="G17" i="26" s="1"/>
  <c r="I17" i="26" s="1"/>
  <c r="J17" i="26" s="1"/>
  <c r="K17" i="26" s="1"/>
  <c r="C16" i="26"/>
  <c r="D16" i="26" s="1"/>
  <c r="E16" i="26" s="1"/>
  <c r="F16" i="26" s="1"/>
  <c r="G16" i="26" s="1"/>
  <c r="I16" i="26" s="1"/>
  <c r="J16" i="26" s="1"/>
  <c r="K16" i="26" s="1"/>
  <c r="L16" i="26" s="1"/>
  <c r="C15" i="26"/>
  <c r="D15" i="26" s="1"/>
  <c r="E15" i="26" s="1"/>
  <c r="F15" i="26" s="1"/>
  <c r="G15" i="26" s="1"/>
  <c r="I15" i="26" s="1"/>
  <c r="J15" i="26" s="1"/>
  <c r="K15" i="26" s="1"/>
  <c r="L15" i="26" s="1"/>
  <c r="C14" i="26"/>
  <c r="D14" i="26" s="1"/>
  <c r="E14" i="26" s="1"/>
  <c r="F14" i="26" s="1"/>
  <c r="G14" i="26" s="1"/>
  <c r="I14" i="26" s="1"/>
  <c r="J14" i="26" s="1"/>
  <c r="K14" i="26" s="1"/>
  <c r="L14" i="26" s="1"/>
  <c r="C13" i="26"/>
  <c r="D13" i="26" s="1"/>
  <c r="E13" i="26" s="1"/>
  <c r="F13" i="26" s="1"/>
  <c r="G13" i="26" s="1"/>
  <c r="I13" i="26" s="1"/>
  <c r="J13" i="26" s="1"/>
  <c r="K13" i="26" s="1"/>
  <c r="L13" i="26" s="1"/>
  <c r="C12" i="26"/>
  <c r="D12" i="26" s="1"/>
  <c r="E12" i="26" s="1"/>
  <c r="F12" i="26" s="1"/>
  <c r="G12" i="26" s="1"/>
  <c r="I12" i="26" s="1"/>
  <c r="J12" i="26" s="1"/>
  <c r="K12" i="26" s="1"/>
  <c r="L12" i="26" s="1"/>
  <c r="C11" i="26"/>
  <c r="D11" i="26" s="1"/>
  <c r="E11" i="26" s="1"/>
  <c r="F11" i="26" s="1"/>
  <c r="G11" i="26" s="1"/>
  <c r="I11" i="26" s="1"/>
  <c r="J11" i="26" s="1"/>
  <c r="K11" i="26" s="1"/>
  <c r="L11" i="26" s="1"/>
  <c r="C10" i="26"/>
  <c r="D10" i="26" s="1"/>
  <c r="E10" i="26" s="1"/>
  <c r="F10" i="26" s="1"/>
  <c r="G10" i="26" s="1"/>
  <c r="I10" i="26" s="1"/>
  <c r="J10" i="26" s="1"/>
  <c r="K10" i="26" s="1"/>
  <c r="L10" i="26" s="1"/>
  <c r="C9" i="26"/>
  <c r="D9" i="26" s="1"/>
  <c r="E9" i="26" s="1"/>
  <c r="F9" i="26" s="1"/>
  <c r="G9" i="26" s="1"/>
  <c r="I9" i="26" s="1"/>
  <c r="J9" i="26" s="1"/>
  <c r="K9" i="26" s="1"/>
  <c r="L9" i="26" s="1"/>
  <c r="C8" i="26"/>
  <c r="D8" i="26" s="1"/>
  <c r="E8" i="26" s="1"/>
  <c r="F8" i="26" s="1"/>
  <c r="G8" i="26" s="1"/>
  <c r="I8" i="26" s="1"/>
  <c r="J8" i="26" s="1"/>
  <c r="K8" i="26" s="1"/>
  <c r="L8" i="26" s="1"/>
  <c r="W10" i="28"/>
</calcChain>
</file>

<file path=xl/sharedStrings.xml><?xml version="1.0" encoding="utf-8"?>
<sst xmlns="http://schemas.openxmlformats.org/spreadsheetml/2006/main" count="2492" uniqueCount="1190">
  <si>
    <t>MOC-ML00252</t>
  </si>
  <si>
    <t>船名</t>
  </si>
  <si>
    <t>航次</t>
  </si>
  <si>
    <t>VESSEL</t>
  </si>
  <si>
    <t>VOY NO</t>
  </si>
  <si>
    <t>ETB/ETD</t>
  </si>
  <si>
    <t>香港(CMCS)</t>
  </si>
  <si>
    <t>NINGBO</t>
  </si>
  <si>
    <t>SHANGHAI</t>
  </si>
  <si>
    <t>HONG KONG</t>
  </si>
  <si>
    <t>HAIPHONG</t>
  </si>
  <si>
    <t>QINGDAO</t>
  </si>
  <si>
    <t>THU              2300</t>
  </si>
  <si>
    <t>FRI              1100</t>
  </si>
  <si>
    <t>THU          1600</t>
  </si>
  <si>
    <t>SAT          2300</t>
  </si>
  <si>
    <t>青岛</t>
  </si>
  <si>
    <t>上海</t>
  </si>
  <si>
    <t>海防</t>
  </si>
  <si>
    <t>Port</t>
  </si>
  <si>
    <t xml:space="preserve">Terminal at each port for HHX1 &amp;HHX2  service
</t>
  </si>
  <si>
    <t>Qingdao</t>
  </si>
  <si>
    <t>Shanghai</t>
  </si>
  <si>
    <t>Ningbo</t>
  </si>
  <si>
    <t>Hong Kong</t>
  </si>
  <si>
    <t>Haiphong</t>
  </si>
  <si>
    <r>
      <rPr>
        <sz val="12"/>
        <rFont val="宋体"/>
        <family val="3"/>
        <charset val="134"/>
      </rPr>
      <t>船名</t>
    </r>
  </si>
  <si>
    <r>
      <rPr>
        <sz val="12"/>
        <rFont val="宋体"/>
        <family val="3"/>
        <charset val="134"/>
      </rPr>
      <t>航次</t>
    </r>
  </si>
  <si>
    <r>
      <rPr>
        <sz val="12"/>
        <rFont val="宋体"/>
        <family val="3"/>
        <charset val="134"/>
      </rPr>
      <t>上海</t>
    </r>
  </si>
  <si>
    <t>LAEM CHABANG</t>
    <phoneticPr fontId="3" type="noConversion"/>
  </si>
  <si>
    <t xml:space="preserve">Terminal at each port for CTX service
</t>
    <phoneticPr fontId="3" type="noConversion"/>
  </si>
  <si>
    <t>Laem Chabang</t>
    <phoneticPr fontId="3" type="noConversion"/>
  </si>
  <si>
    <t>Bangkok</t>
    <phoneticPr fontId="3" type="noConversion"/>
  </si>
  <si>
    <t xml:space="preserve">      CHINA-1: CNTAO-CNSHA-CNNGB-CNXMN-HKHKG--IDJKT--IDSUB-PHMNS-HKHKG-CNTAO FULL CONTAINER WEEKLY SERVICE  </t>
  </si>
  <si>
    <t>雅加达</t>
  </si>
  <si>
    <t>泗水</t>
  </si>
  <si>
    <t>JAKARTA</t>
  </si>
  <si>
    <t>SURABAYA</t>
  </si>
  <si>
    <t>MANILA</t>
  </si>
  <si>
    <t>ETA/ETD</t>
  </si>
  <si>
    <t>THU/FRI</t>
  </si>
  <si>
    <t>SAT/SAT</t>
  </si>
  <si>
    <t>SAT/SUN</t>
  </si>
  <si>
    <t xml:space="preserve">Terminal at each port for CHINA-1 service
</t>
  </si>
  <si>
    <t>Jakarta</t>
  </si>
  <si>
    <t xml:space="preserve">Jakarta International Container Terminal (JICT1)
</t>
    <phoneticPr fontId="3" type="noConversion"/>
  </si>
  <si>
    <t>Surabaya</t>
  </si>
  <si>
    <t xml:space="preserve">Terminal Petilemas Surabaya (TPS)
</t>
    <phoneticPr fontId="3" type="noConversion"/>
  </si>
  <si>
    <t>Manila (S)</t>
  </si>
  <si>
    <t>Manila (N)</t>
    <phoneticPr fontId="3" type="noConversion"/>
  </si>
  <si>
    <t>亚  海  航  运  有   限   公   司</t>
    <phoneticPr fontId="3" type="noConversion"/>
  </si>
  <si>
    <t>ASEAN SEAS LINE CO., LIMITED</t>
    <phoneticPr fontId="3" type="noConversion"/>
  </si>
  <si>
    <t>亚  海  航  运  有   限   公   司</t>
    <phoneticPr fontId="3" type="noConversion"/>
  </si>
  <si>
    <t>ASEAN SEAS LINE CO., LIMITED</t>
    <phoneticPr fontId="3" type="noConversion"/>
  </si>
  <si>
    <t xml:space="preserve">      TTP: CNTXG-CNTAO-KRPUS-KRPUS--CNSHA-TWKHH-PHMNS-PHMNN-CNTXG  FULL CONTAINER WEEKLY SERVICE  </t>
    <phoneticPr fontId="3" type="noConversion"/>
  </si>
  <si>
    <t>天津新港</t>
    <phoneticPr fontId="3" type="noConversion"/>
  </si>
  <si>
    <t>青岛</t>
    <phoneticPr fontId="3" type="noConversion"/>
  </si>
  <si>
    <t>上海</t>
    <phoneticPr fontId="3" type="noConversion"/>
  </si>
  <si>
    <t>马尼拉南港</t>
    <phoneticPr fontId="3" type="noConversion"/>
  </si>
  <si>
    <t>马尼拉北港</t>
    <phoneticPr fontId="3" type="noConversion"/>
  </si>
  <si>
    <t>XINGANG</t>
    <phoneticPr fontId="3" type="noConversion"/>
  </si>
  <si>
    <t>QINGDAO</t>
    <phoneticPr fontId="3" type="noConversion"/>
  </si>
  <si>
    <t>PUSAN</t>
    <phoneticPr fontId="3" type="noConversion"/>
  </si>
  <si>
    <t>SHANGHAI</t>
    <phoneticPr fontId="3" type="noConversion"/>
  </si>
  <si>
    <t>KAOHSIUNG</t>
  </si>
  <si>
    <t>MANILA(S)</t>
  </si>
  <si>
    <t>MANILA(N)</t>
  </si>
  <si>
    <t xml:space="preserve">Terminal at each port for TPP service
</t>
    <phoneticPr fontId="3" type="noConversion"/>
  </si>
  <si>
    <t>Hyundai New Container Terminal (HNC)</t>
    <phoneticPr fontId="3" type="noConversion"/>
  </si>
  <si>
    <t xml:space="preserve">Hutchison Busan Container Termina (TOC)
</t>
    <phoneticPr fontId="3" type="noConversion"/>
  </si>
  <si>
    <t>Wai Gao Qiao Terminal Phase 1 (WG1)</t>
    <phoneticPr fontId="3" type="noConversion"/>
  </si>
  <si>
    <t>KAOHSIUNG</t>
    <phoneticPr fontId="3" type="noConversion"/>
  </si>
  <si>
    <t>Kaohsiung Hyundai Terminal (118)</t>
    <phoneticPr fontId="3" type="noConversion"/>
  </si>
  <si>
    <t>MANILA(S)</t>
    <phoneticPr fontId="3" type="noConversion"/>
  </si>
  <si>
    <t>MANILA(N)</t>
    <phoneticPr fontId="3" type="noConversion"/>
  </si>
  <si>
    <t>NINGBO</t>
    <phoneticPr fontId="3" type="noConversion"/>
  </si>
  <si>
    <t>OMIT</t>
    <phoneticPr fontId="3" type="noConversion"/>
  </si>
  <si>
    <t xml:space="preserve">Shanghai East Container Terminal Co., Ltd  (SECT)
</t>
    <phoneticPr fontId="3" type="noConversion"/>
  </si>
  <si>
    <t>XIAMEN</t>
    <phoneticPr fontId="3" type="noConversion"/>
  </si>
  <si>
    <t xml:space="preserve">Nam Hai Dinh Vu port  </t>
    <phoneticPr fontId="3" type="noConversion"/>
  </si>
  <si>
    <t>TUE/TUE</t>
    <phoneticPr fontId="3" type="noConversion"/>
  </si>
  <si>
    <t xml:space="preserve">Jakarta International Container Terminal (JICT)
</t>
    <phoneticPr fontId="3" type="noConversion"/>
  </si>
  <si>
    <t>SUN/MON</t>
    <phoneticPr fontId="3" type="noConversion"/>
  </si>
  <si>
    <t>大连</t>
    <phoneticPr fontId="3" type="noConversion"/>
  </si>
  <si>
    <t>DALIAN</t>
    <phoneticPr fontId="3" type="noConversion"/>
  </si>
  <si>
    <t>Dalian</t>
    <phoneticPr fontId="3" type="noConversion"/>
  </si>
  <si>
    <t xml:space="preserve"> International Container Terminal Services Inc. (ICTSI)</t>
    <phoneticPr fontId="3" type="noConversion"/>
  </si>
  <si>
    <t xml:space="preserve">Hong Kong International Terminals  (HIT)
</t>
    <phoneticPr fontId="3" type="noConversion"/>
  </si>
  <si>
    <t>Asia Terminals, Incorporated (ATI)</t>
    <phoneticPr fontId="3" type="noConversion"/>
  </si>
  <si>
    <t>Shekou</t>
    <phoneticPr fontId="3" type="noConversion"/>
  </si>
  <si>
    <t xml:space="preserve">Shanghai Mingdong  Container Terminal Co., Ltd (SMCT)
</t>
    <phoneticPr fontId="3" type="noConversion"/>
  </si>
  <si>
    <t>青岛(QQCT)</t>
    <phoneticPr fontId="3" type="noConversion"/>
  </si>
  <si>
    <t>东京(AOMI)</t>
    <phoneticPr fontId="3" type="noConversion"/>
  </si>
  <si>
    <t>横滨(HONMOKU-BC)</t>
    <phoneticPr fontId="3" type="noConversion"/>
  </si>
  <si>
    <t>名古屋(NUCT)</t>
    <phoneticPr fontId="3" type="noConversion"/>
  </si>
  <si>
    <t>大阪(DICT)</t>
    <phoneticPr fontId="3" type="noConversion"/>
  </si>
  <si>
    <t>神户(KICT)</t>
    <phoneticPr fontId="3" type="noConversion"/>
  </si>
  <si>
    <t>QINGDAO</t>
    <phoneticPr fontId="3" type="noConversion"/>
  </si>
  <si>
    <t>TOKYO</t>
    <phoneticPr fontId="3" type="noConversion"/>
  </si>
  <si>
    <t>YOKOHAMA</t>
    <phoneticPr fontId="3" type="noConversion"/>
  </si>
  <si>
    <t>NAGOYA</t>
    <phoneticPr fontId="3" type="noConversion"/>
  </si>
  <si>
    <t>OSAKA</t>
    <phoneticPr fontId="3" type="noConversion"/>
  </si>
  <si>
    <t>KOBE</t>
    <phoneticPr fontId="3" type="noConversion"/>
  </si>
  <si>
    <t>XINGANG</t>
    <phoneticPr fontId="3" type="noConversion"/>
  </si>
  <si>
    <t>TUE        1800</t>
    <phoneticPr fontId="3" type="noConversion"/>
  </si>
  <si>
    <t>WED     0500</t>
    <phoneticPr fontId="3" type="noConversion"/>
  </si>
  <si>
    <t>WED     0800</t>
    <phoneticPr fontId="3" type="noConversion"/>
  </si>
  <si>
    <t>WED        1600</t>
    <phoneticPr fontId="3" type="noConversion"/>
  </si>
  <si>
    <t>THU     0800</t>
    <phoneticPr fontId="3" type="noConversion"/>
  </si>
  <si>
    <t>THU        1500</t>
    <phoneticPr fontId="3" type="noConversion"/>
  </si>
  <si>
    <t>FRI     0800</t>
    <phoneticPr fontId="3" type="noConversion"/>
  </si>
  <si>
    <t>FRI        1300</t>
    <phoneticPr fontId="3" type="noConversion"/>
  </si>
  <si>
    <t>FRI     1500</t>
    <phoneticPr fontId="3" type="noConversion"/>
  </si>
  <si>
    <t>FRI        2000</t>
    <phoneticPr fontId="3" type="noConversion"/>
  </si>
  <si>
    <t>THU     1100</t>
    <phoneticPr fontId="3" type="noConversion"/>
  </si>
  <si>
    <t>THU        2300</t>
    <phoneticPr fontId="3" type="noConversion"/>
  </si>
  <si>
    <t>FRI    2300</t>
    <phoneticPr fontId="3" type="noConversion"/>
  </si>
  <si>
    <t>SAT    1500</t>
    <phoneticPr fontId="3" type="noConversion"/>
  </si>
  <si>
    <t>Port</t>
    <phoneticPr fontId="3" type="noConversion"/>
  </si>
  <si>
    <t>Qingdao</t>
    <phoneticPr fontId="3" type="noConversion"/>
  </si>
  <si>
    <t>Yokohama</t>
    <phoneticPr fontId="3" type="noConversion"/>
  </si>
  <si>
    <r>
      <t xml:space="preserve">Honmok BC Terminal      </t>
    </r>
    <r>
      <rPr>
        <sz val="12"/>
        <rFont val="宋体"/>
        <family val="3"/>
        <charset val="134"/>
      </rPr>
      <t>横浜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本牧</t>
    </r>
    <r>
      <rPr>
        <sz val="12"/>
        <rFont val="Times New Roman"/>
        <family val="1"/>
      </rPr>
      <t>BC)</t>
    </r>
    <phoneticPr fontId="3" type="noConversion"/>
  </si>
  <si>
    <t>Tokyo</t>
    <phoneticPr fontId="3" type="noConversion"/>
  </si>
  <si>
    <r>
      <t xml:space="preserve">Aomi Public Terminal      </t>
    </r>
    <r>
      <rPr>
        <sz val="12"/>
        <rFont val="宋体"/>
        <family val="3"/>
        <charset val="134"/>
      </rPr>
      <t>東京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青海公共</t>
    </r>
    <r>
      <rPr>
        <sz val="12"/>
        <rFont val="Times New Roman"/>
        <family val="1"/>
      </rPr>
      <t>)</t>
    </r>
    <phoneticPr fontId="3" type="noConversion"/>
  </si>
  <si>
    <t>Nagoya</t>
    <phoneticPr fontId="3" type="noConversion"/>
  </si>
  <si>
    <t xml:space="preserve">NUCT: Nabeta United Container Terminal </t>
    <phoneticPr fontId="3" type="noConversion"/>
  </si>
  <si>
    <t>Osaka</t>
    <phoneticPr fontId="3" type="noConversion"/>
  </si>
  <si>
    <t>DICT: Yumeshima Container Terminal</t>
    <phoneticPr fontId="3" type="noConversion"/>
  </si>
  <si>
    <t>KICT: Kobe International Container Terminal # PC 16-17</t>
    <phoneticPr fontId="3" type="noConversion"/>
  </si>
  <si>
    <t>PC-18: Kobe Port Island Container Terminal #18</t>
    <phoneticPr fontId="3" type="noConversion"/>
  </si>
  <si>
    <t>Humen</t>
    <phoneticPr fontId="3" type="noConversion"/>
  </si>
  <si>
    <t>天津新港（TCT)</t>
    <phoneticPr fontId="3" type="noConversion"/>
  </si>
  <si>
    <t>天津新港（TCT)</t>
    <phoneticPr fontId="3" type="noConversion"/>
  </si>
  <si>
    <t xml:space="preserve">Terminal at each port for KCS service
</t>
    <phoneticPr fontId="3" type="noConversion"/>
  </si>
  <si>
    <t>Dalian Port Container Terminal Co.,Ltd (DPCM)</t>
    <phoneticPr fontId="3" type="noConversion"/>
  </si>
  <si>
    <t>Tianjin/Xingang</t>
    <phoneticPr fontId="3" type="noConversion"/>
  </si>
  <si>
    <t>SAT/SAT</t>
    <phoneticPr fontId="3" type="noConversion"/>
  </si>
  <si>
    <t>WED</t>
    <phoneticPr fontId="3" type="noConversion"/>
  </si>
  <si>
    <r>
      <t xml:space="preserve">PJX: CNTXG--CNTAO--JPYOK--JPTYO--JPNGO--JPOSA--JPKOB--CNTXG--CNTAO        </t>
    </r>
    <r>
      <rPr>
        <b/>
        <sz val="12"/>
        <rFont val="宋体"/>
        <family val="3"/>
        <charset val="134"/>
      </rPr>
      <t>半岛快航</t>
    </r>
    <phoneticPr fontId="3" type="noConversion"/>
  </si>
  <si>
    <t>Chiwan Container Terminal (CCT)</t>
    <phoneticPr fontId="3" type="noConversion"/>
  </si>
  <si>
    <t>宁波(NBSCT)</t>
    <phoneticPr fontId="3" type="noConversion"/>
  </si>
  <si>
    <t>Shanghai</t>
    <phoneticPr fontId="3" type="noConversion"/>
  </si>
  <si>
    <t>曼谷</t>
    <phoneticPr fontId="3" type="noConversion"/>
  </si>
  <si>
    <t>Manila(N)</t>
    <phoneticPr fontId="3" type="noConversion"/>
  </si>
  <si>
    <t>Shanghai (WGQ4)</t>
    <phoneticPr fontId="3" type="noConversion"/>
  </si>
  <si>
    <t>ASEAN SEAS LINE CO., LIMITED</t>
    <phoneticPr fontId="3" type="noConversion"/>
  </si>
  <si>
    <t>FRI                  1400</t>
    <phoneticPr fontId="3" type="noConversion"/>
  </si>
  <si>
    <t>FRI                1700</t>
    <phoneticPr fontId="3" type="noConversion"/>
  </si>
  <si>
    <t>SAT              0400</t>
    <phoneticPr fontId="3" type="noConversion"/>
  </si>
  <si>
    <t>MON               1800</t>
    <phoneticPr fontId="3" type="noConversion"/>
  </si>
  <si>
    <t>TUE               1900</t>
    <phoneticPr fontId="3" type="noConversion"/>
  </si>
  <si>
    <t>东京</t>
    <phoneticPr fontId="3" type="noConversion"/>
  </si>
  <si>
    <t>横滨</t>
    <phoneticPr fontId="3" type="noConversion"/>
  </si>
  <si>
    <t>上海</t>
    <phoneticPr fontId="3" type="noConversion"/>
  </si>
  <si>
    <t xml:space="preserve">JCV: JPTYO--JPYOK--CNSHA       </t>
    <phoneticPr fontId="3" type="noConversion"/>
  </si>
  <si>
    <t>SHANGHAI</t>
    <phoneticPr fontId="3" type="noConversion"/>
  </si>
  <si>
    <t>ALS JUVENTUS</t>
    <phoneticPr fontId="3" type="noConversion"/>
  </si>
  <si>
    <t>THU                  1800</t>
    <phoneticPr fontId="3" type="noConversion"/>
  </si>
  <si>
    <t>Tianjin Five Continents International Container Terminal (FICT)</t>
    <phoneticPr fontId="3" type="noConversion"/>
  </si>
  <si>
    <t>马尼拉（北）</t>
    <phoneticPr fontId="3" type="noConversion"/>
  </si>
  <si>
    <t>Manila (N)</t>
    <phoneticPr fontId="3" type="noConversion"/>
  </si>
  <si>
    <t>ICTSI</t>
    <phoneticPr fontId="3" type="noConversion"/>
  </si>
  <si>
    <t>Shanghai (WGQ4)</t>
    <phoneticPr fontId="3" type="noConversion"/>
  </si>
  <si>
    <t>TUE0600/WED0400</t>
    <phoneticPr fontId="3" type="noConversion"/>
  </si>
  <si>
    <t>BANGKOK(PAT)</t>
    <phoneticPr fontId="3" type="noConversion"/>
  </si>
  <si>
    <t>BANGKOK(TSTE)</t>
    <phoneticPr fontId="3" type="noConversion"/>
  </si>
  <si>
    <t>林查班(TIPS-B4)</t>
    <phoneticPr fontId="3" type="noConversion"/>
  </si>
  <si>
    <r>
      <t xml:space="preserve">SUB terminal from TPS to </t>
    </r>
    <r>
      <rPr>
        <b/>
        <u/>
        <sz val="11"/>
        <color indexed="10"/>
        <rFont val="Calibri"/>
        <family val="2"/>
      </rPr>
      <t>TELUK LAMONG</t>
    </r>
    <r>
      <rPr>
        <b/>
        <sz val="11"/>
        <color indexed="10"/>
        <rFont val="Calibri"/>
        <family val="2"/>
      </rPr>
      <t xml:space="preserve"> </t>
    </r>
    <r>
      <rPr>
        <b/>
        <sz val="11"/>
        <rFont val="Calibri"/>
        <family val="2"/>
      </rPr>
      <t>w.e.f</t>
    </r>
    <r>
      <rPr>
        <b/>
        <sz val="11"/>
        <color indexed="8"/>
        <rFont val="Calibri"/>
        <family val="2"/>
      </rPr>
      <t xml:space="preserve"> Seaspan Vancouver 0KR5FW</t>
    </r>
    <phoneticPr fontId="3" type="noConversion"/>
  </si>
  <si>
    <t>SAT0000/SAT1700</t>
    <phoneticPr fontId="3" type="noConversion"/>
  </si>
  <si>
    <t>THU2000/FRI1800</t>
    <phoneticPr fontId="3" type="noConversion"/>
  </si>
  <si>
    <t>THU0500/THU2200</t>
    <phoneticPr fontId="3" type="noConversion"/>
  </si>
  <si>
    <t>FRI1300/SAT0900</t>
    <phoneticPr fontId="3" type="noConversion"/>
  </si>
  <si>
    <t>SUN1600/MON0600</t>
    <phoneticPr fontId="3" type="noConversion"/>
  </si>
  <si>
    <t>亚  海  航  运  有   限   公   司</t>
    <phoneticPr fontId="29" type="noConversion"/>
  </si>
  <si>
    <t>ASEAN SEAS LINE CO., LIMITED</t>
    <phoneticPr fontId="29" type="noConversion"/>
  </si>
  <si>
    <t>青岛(QQCT)</t>
    <phoneticPr fontId="29" type="noConversion"/>
  </si>
  <si>
    <t>大阪(DICT)</t>
    <phoneticPr fontId="29" type="noConversion"/>
  </si>
  <si>
    <t>神户(KICT)</t>
    <phoneticPr fontId="29" type="noConversion"/>
  </si>
  <si>
    <t>QINGDAO</t>
    <phoneticPr fontId="29" type="noConversion"/>
  </si>
  <si>
    <t>OSAKA</t>
    <phoneticPr fontId="29" type="noConversion"/>
  </si>
  <si>
    <t>KOBE</t>
    <phoneticPr fontId="29" type="noConversion"/>
  </si>
  <si>
    <t>Port</t>
    <phoneticPr fontId="29" type="noConversion"/>
  </si>
  <si>
    <t>Qingdao</t>
    <phoneticPr fontId="29" type="noConversion"/>
  </si>
  <si>
    <t>Osaka</t>
    <phoneticPr fontId="29" type="noConversion"/>
  </si>
  <si>
    <t>DICT: Yumeshima Container Terminal</t>
    <phoneticPr fontId="29" type="noConversion"/>
  </si>
  <si>
    <t>KICT: Kobe International Container Terminal # PC 16-17</t>
    <phoneticPr fontId="29" type="noConversion"/>
  </si>
  <si>
    <t xml:space="preserve">Kobe </t>
    <phoneticPr fontId="29" type="noConversion"/>
  </si>
  <si>
    <t>SAT</t>
    <phoneticPr fontId="29" type="noConversion"/>
  </si>
  <si>
    <t>FRI</t>
    <phoneticPr fontId="29" type="noConversion"/>
  </si>
  <si>
    <t>MON</t>
    <phoneticPr fontId="29" type="noConversion"/>
  </si>
  <si>
    <t>TUE</t>
    <phoneticPr fontId="29" type="noConversion"/>
  </si>
  <si>
    <t>Terminal at each port for QDKS  service</t>
    <phoneticPr fontId="29" type="noConversion"/>
  </si>
  <si>
    <t xml:space="preserve">QDKS: CNDJK--CNTAO--JPOSA--JPKOB--CNDJK--CNTAO        </t>
    <phoneticPr fontId="29" type="noConversion"/>
  </si>
  <si>
    <t>亚  海  航  运  有   限   公   司</t>
    <phoneticPr fontId="3" type="noConversion"/>
  </si>
  <si>
    <t>ASEAN SEAS LINE CO., LIMITED</t>
    <phoneticPr fontId="3" type="noConversion"/>
  </si>
  <si>
    <r>
      <t>虎门(</t>
    </r>
    <r>
      <rPr>
        <b/>
        <sz val="10"/>
        <rFont val="宋体"/>
        <family val="3"/>
        <charset val="134"/>
      </rPr>
      <t>DGCT</t>
    </r>
    <r>
      <rPr>
        <sz val="10"/>
        <rFont val="宋体"/>
        <family val="3"/>
        <charset val="134"/>
      </rPr>
      <t>)</t>
    </r>
    <phoneticPr fontId="3" type="noConversion"/>
  </si>
  <si>
    <t>Hong Kong</t>
    <phoneticPr fontId="3" type="noConversion"/>
  </si>
  <si>
    <t>PSA Dongguan Container Terminal Co.Ltd (DGCT)</t>
    <phoneticPr fontId="3" type="noConversion"/>
  </si>
  <si>
    <t>Haiphong</t>
    <phoneticPr fontId="3" type="noConversion"/>
  </si>
  <si>
    <t>MOUNT BUTLER</t>
    <phoneticPr fontId="3" type="noConversion"/>
  </si>
  <si>
    <t>DERBY D</t>
    <phoneticPr fontId="3" type="noConversion"/>
  </si>
  <si>
    <r>
      <rPr>
        <sz val="12"/>
        <rFont val="宋体"/>
        <family val="3"/>
        <charset val="134"/>
      </rPr>
      <t>上海(</t>
    </r>
    <r>
      <rPr>
        <sz val="12"/>
        <rFont val="宋体"/>
        <family val="3"/>
        <charset val="134"/>
      </rPr>
      <t>WGQ1)</t>
    </r>
    <phoneticPr fontId="3" type="noConversion"/>
  </si>
  <si>
    <t>Port Authority of Thailand (PAT)</t>
    <phoneticPr fontId="3" type="noConversion"/>
  </si>
  <si>
    <t>Thai Sugar Container Terminal (TSTE)</t>
    <phoneticPr fontId="3" type="noConversion"/>
  </si>
  <si>
    <t>Laem Chabang Int'l Tml (ESCO B3)</t>
    <phoneticPr fontId="3" type="noConversion"/>
  </si>
  <si>
    <t>TIPS Co., Ltd (TIPS)</t>
    <phoneticPr fontId="3" type="noConversion"/>
  </si>
  <si>
    <t>Manila Int'l Container Tml (MICT)</t>
    <phoneticPr fontId="3" type="noConversion"/>
  </si>
  <si>
    <t>Shekou</t>
    <phoneticPr fontId="3" type="noConversion"/>
  </si>
  <si>
    <t>SUNRISE DRAGON</t>
    <phoneticPr fontId="3" type="noConversion"/>
  </si>
  <si>
    <t xml:space="preserve">      HHX1: CNNGB-CNSHA--CNXMN-HKHKG-CNSHK-VNHPH--HKHKG-CNNGB-CNSHA  FULL CONTAINER WEEKLY SERVICE  </t>
    <phoneticPr fontId="3" type="noConversion"/>
  </si>
  <si>
    <t>上海(SMCT)</t>
    <phoneticPr fontId="3" type="noConversion"/>
  </si>
  <si>
    <t>厦门(HAITIAN)</t>
    <phoneticPr fontId="3" type="noConversion"/>
  </si>
  <si>
    <t>蛇口(SCT)</t>
    <phoneticPr fontId="3" type="noConversion"/>
  </si>
  <si>
    <t>SHEKOU</t>
    <phoneticPr fontId="3" type="noConversion"/>
  </si>
  <si>
    <t>WED        2100</t>
    <phoneticPr fontId="3" type="noConversion"/>
  </si>
  <si>
    <t>THU     0600</t>
    <phoneticPr fontId="3" type="noConversion"/>
  </si>
  <si>
    <t>SUN             1100</t>
    <phoneticPr fontId="3" type="noConversion"/>
  </si>
  <si>
    <t>SUN  1800</t>
    <phoneticPr fontId="3" type="noConversion"/>
  </si>
  <si>
    <t>MON             1700</t>
    <phoneticPr fontId="3" type="noConversion"/>
  </si>
  <si>
    <t>TUE     1500</t>
    <phoneticPr fontId="3" type="noConversion"/>
  </si>
  <si>
    <t>TUE     2200</t>
    <phoneticPr fontId="3" type="noConversion"/>
  </si>
  <si>
    <t>THU           1200</t>
    <phoneticPr fontId="3" type="noConversion"/>
  </si>
  <si>
    <t>FRI     0700</t>
    <phoneticPr fontId="3" type="noConversion"/>
  </si>
  <si>
    <t>SAT          2300</t>
    <phoneticPr fontId="3" type="noConversion"/>
  </si>
  <si>
    <t>SUN     1100</t>
    <phoneticPr fontId="3" type="noConversion"/>
  </si>
  <si>
    <t>TUE   0500</t>
    <phoneticPr fontId="3" type="noConversion"/>
  </si>
  <si>
    <t>WED/WED</t>
    <phoneticPr fontId="3" type="noConversion"/>
  </si>
  <si>
    <t>WED/THU</t>
    <phoneticPr fontId="3" type="noConversion"/>
  </si>
  <si>
    <t>FRI/SUN</t>
    <phoneticPr fontId="3" type="noConversion"/>
  </si>
  <si>
    <t>SUN/TUE</t>
    <phoneticPr fontId="3" type="noConversion"/>
  </si>
  <si>
    <t>高雄(APL068)</t>
    <phoneticPr fontId="3" type="noConversion"/>
  </si>
  <si>
    <t>高雄(HMM118)</t>
    <phoneticPr fontId="3" type="noConversion"/>
  </si>
  <si>
    <t>WED/THU</t>
    <phoneticPr fontId="3" type="noConversion"/>
  </si>
  <si>
    <t>Terminal at each port for PJX service</t>
    <phoneticPr fontId="3" type="noConversion"/>
  </si>
  <si>
    <r>
      <t xml:space="preserve">OTANA BHUM </t>
    </r>
    <r>
      <rPr>
        <b/>
        <sz val="9"/>
        <rFont val="宋体"/>
        <family val="3"/>
        <charset val="134"/>
      </rPr>
      <t>（达通神户）</t>
    </r>
    <phoneticPr fontId="32" type="noConversion"/>
  </si>
  <si>
    <r>
      <t>PANJA BHUM</t>
    </r>
    <r>
      <rPr>
        <b/>
        <sz val="9"/>
        <rFont val="宋体"/>
        <family val="3"/>
        <charset val="134"/>
      </rPr>
      <t>（亚海帕尼亚）</t>
    </r>
    <phoneticPr fontId="32" type="noConversion"/>
  </si>
  <si>
    <t>JONATHAN SWIFT</t>
    <phoneticPr fontId="3" type="noConversion"/>
  </si>
  <si>
    <t xml:space="preserve">      KCS: CNTAO-IDJKT-IDSUB-CNDLC-CNTXG--CNTAO  FULL CONTAINER WEEKLY SERVICE  </t>
    <phoneticPr fontId="3" type="noConversion"/>
  </si>
  <si>
    <t>WAN HAI 263</t>
    <phoneticPr fontId="3" type="noConversion"/>
  </si>
  <si>
    <t>Mannila South Harbour (KZV)-ATI</t>
    <phoneticPr fontId="3" type="noConversion"/>
  </si>
  <si>
    <t>Mannila North Harbour (QNA)-MICT</t>
    <phoneticPr fontId="3" type="noConversion"/>
  </si>
  <si>
    <r>
      <t>PROSRICH</t>
    </r>
    <r>
      <rPr>
        <b/>
        <sz val="9"/>
        <rFont val="宋体"/>
        <family val="3"/>
        <charset val="134"/>
      </rPr>
      <t>（龙裕）</t>
    </r>
    <phoneticPr fontId="22" type="noConversion"/>
  </si>
  <si>
    <t xml:space="preserve">      HHX2: CNTAO-CNSHA-HKHKG--VNHPH--CNTAO-CNSHA  FULL CONTAINER WEEKLY SERVICE  </t>
    <phoneticPr fontId="3" type="noConversion"/>
  </si>
  <si>
    <t>蛇口(SCT)</t>
    <phoneticPr fontId="3" type="noConversion"/>
  </si>
  <si>
    <t>SHEKOU</t>
    <phoneticPr fontId="3" type="noConversion"/>
  </si>
  <si>
    <t>FRI      0600</t>
    <phoneticPr fontId="3" type="noConversion"/>
  </si>
  <si>
    <t>SUN 
1200</t>
    <phoneticPr fontId="3" type="noConversion"/>
  </si>
  <si>
    <t>WED           0700</t>
    <phoneticPr fontId="3" type="noConversion"/>
  </si>
  <si>
    <t>WED     2300</t>
    <phoneticPr fontId="3" type="noConversion"/>
  </si>
  <si>
    <t>THU     0800</t>
    <phoneticPr fontId="3" type="noConversion"/>
  </si>
  <si>
    <t>THU     1500</t>
    <phoneticPr fontId="3" type="noConversion"/>
  </si>
  <si>
    <t>FRI          2359</t>
    <phoneticPr fontId="3" type="noConversion"/>
  </si>
  <si>
    <t>SAT      1900</t>
    <phoneticPr fontId="3" type="noConversion"/>
  </si>
  <si>
    <t>THU    1600</t>
    <phoneticPr fontId="3" type="noConversion"/>
  </si>
  <si>
    <t>SAT    2300</t>
    <phoneticPr fontId="3" type="noConversion"/>
  </si>
  <si>
    <t>Xiamen</t>
    <phoneticPr fontId="3" type="noConversion"/>
  </si>
  <si>
    <t xml:space="preserve">Xiamen Container Terminal Group Co.,Ltd Haitian Branch (XCTG)
</t>
    <phoneticPr fontId="3" type="noConversion"/>
  </si>
  <si>
    <t xml:space="preserve">PSA Dongguan Container Terminal Co.Ltd (DGCT) </t>
    <phoneticPr fontId="3" type="noConversion"/>
  </si>
  <si>
    <t>HE JIN</t>
    <phoneticPr fontId="3" type="noConversion"/>
  </si>
  <si>
    <t>PADIAN 2</t>
    <phoneticPr fontId="3" type="noConversion"/>
  </si>
  <si>
    <t>VICTORY VOYAGER</t>
    <phoneticPr fontId="3" type="noConversion"/>
  </si>
  <si>
    <t>NORDLEOPARD</t>
    <phoneticPr fontId="3" type="noConversion"/>
  </si>
  <si>
    <t>NAVIOS DEDICATION</t>
    <phoneticPr fontId="3" type="noConversion"/>
  </si>
  <si>
    <t>HUMEN</t>
    <phoneticPr fontId="3" type="noConversion"/>
  </si>
  <si>
    <t>SUN           1900</t>
    <phoneticPr fontId="3" type="noConversion"/>
  </si>
  <si>
    <t>HUA KAI</t>
    <phoneticPr fontId="3" type="noConversion"/>
  </si>
  <si>
    <t>Terminal at each port for BVX service</t>
    <phoneticPr fontId="3" type="noConversion"/>
  </si>
  <si>
    <t>Nam Hai port</t>
    <phoneticPr fontId="3" type="noConversion"/>
  </si>
  <si>
    <r>
      <t>海防(</t>
    </r>
    <r>
      <rPr>
        <b/>
        <sz val="10"/>
        <rFont val="宋体"/>
        <family val="3"/>
        <charset val="134"/>
      </rPr>
      <t>NAM HAI PORT</t>
    </r>
    <r>
      <rPr>
        <sz val="10"/>
        <rFont val="宋体"/>
        <family val="3"/>
        <charset val="134"/>
      </rPr>
      <t>)</t>
    </r>
    <phoneticPr fontId="3" type="noConversion"/>
  </si>
  <si>
    <t>MON          0800</t>
    <phoneticPr fontId="3" type="noConversion"/>
  </si>
  <si>
    <t>HYUNDAI VOYAGER</t>
    <phoneticPr fontId="3" type="noConversion"/>
  </si>
  <si>
    <t>Shekou Container Terminals Ltd. (SCT)</t>
    <phoneticPr fontId="3" type="noConversion"/>
  </si>
  <si>
    <r>
      <t>蛇口(</t>
    </r>
    <r>
      <rPr>
        <b/>
        <sz val="10"/>
        <rFont val="宋体"/>
        <family val="3"/>
        <charset val="134"/>
      </rPr>
      <t>SCT</t>
    </r>
    <r>
      <rPr>
        <sz val="10"/>
        <rFont val="宋体"/>
        <family val="3"/>
        <charset val="134"/>
      </rPr>
      <t>)</t>
    </r>
    <phoneticPr fontId="3" type="noConversion"/>
  </si>
  <si>
    <t>VESSEL</t>
    <phoneticPr fontId="3" type="noConversion"/>
  </si>
  <si>
    <r>
      <t>釜山(</t>
    </r>
    <r>
      <rPr>
        <sz val="12"/>
        <rFont val="宋体"/>
        <family val="3"/>
        <charset val="134"/>
      </rPr>
      <t>HNC)</t>
    </r>
    <phoneticPr fontId="3" type="noConversion"/>
  </si>
  <si>
    <r>
      <t>釜山(</t>
    </r>
    <r>
      <rPr>
        <sz val="12"/>
        <rFont val="宋体"/>
        <family val="3"/>
        <charset val="134"/>
      </rPr>
      <t>TOC)</t>
    </r>
    <phoneticPr fontId="3" type="noConversion"/>
  </si>
  <si>
    <t>NAVIOS DELIGHT</t>
    <phoneticPr fontId="3" type="noConversion"/>
  </si>
  <si>
    <t>Nansha</t>
    <phoneticPr fontId="3" type="noConversion"/>
  </si>
  <si>
    <r>
      <t xml:space="preserve">Nansha International Container Terminal (NICT) - </t>
    </r>
    <r>
      <rPr>
        <sz val="12"/>
        <rFont val="宋体"/>
        <family val="3"/>
        <charset val="134"/>
      </rPr>
      <t>广州港股份有限公司南沙集装箱码头分公司</t>
    </r>
    <phoneticPr fontId="3" type="noConversion"/>
  </si>
  <si>
    <r>
      <t>广州南沙(</t>
    </r>
    <r>
      <rPr>
        <b/>
        <sz val="10"/>
        <rFont val="宋体"/>
        <family val="3"/>
        <charset val="134"/>
      </rPr>
      <t>NICT</t>
    </r>
    <r>
      <rPr>
        <sz val="10"/>
        <rFont val="宋体"/>
        <family val="3"/>
        <charset val="134"/>
      </rPr>
      <t>)</t>
    </r>
    <phoneticPr fontId="3" type="noConversion"/>
  </si>
  <si>
    <t>NANSHA</t>
    <phoneticPr fontId="3" type="noConversion"/>
  </si>
  <si>
    <r>
      <t>宁波(</t>
    </r>
    <r>
      <rPr>
        <sz val="12"/>
        <color rgb="FFFF0000"/>
        <rFont val="宋体"/>
        <family val="3"/>
        <charset val="134"/>
      </rPr>
      <t>CMICT</t>
    </r>
    <r>
      <rPr>
        <sz val="12"/>
        <rFont val="宋体"/>
        <family val="3"/>
        <charset val="134"/>
      </rPr>
      <t>)</t>
    </r>
    <phoneticPr fontId="3" type="noConversion"/>
  </si>
  <si>
    <t>CMA CGM EIFFEL</t>
    <phoneticPr fontId="3" type="noConversion"/>
  </si>
  <si>
    <t>HYUNDAI DYNASTY</t>
  </si>
  <si>
    <t>CMA CGM AMBER</t>
    <phoneticPr fontId="3" type="noConversion"/>
  </si>
  <si>
    <t>SUN/SUN</t>
    <phoneticPr fontId="3" type="noConversion"/>
  </si>
  <si>
    <t>MON/TUE</t>
    <phoneticPr fontId="3" type="noConversion"/>
  </si>
  <si>
    <t>THU/THU</t>
    <phoneticPr fontId="3" type="noConversion"/>
  </si>
  <si>
    <t>FRI/FRI</t>
    <phoneticPr fontId="3" type="noConversion"/>
  </si>
  <si>
    <t xml:space="preserve">MOUNT NICHOLSON </t>
    <phoneticPr fontId="3" type="noConversion"/>
  </si>
  <si>
    <t xml:space="preserve">      RBC: THBKK-THBKK-THLCH-PHMNN-CNNGB-CNSHA  FULL CONTAINER WEEKLY SERVICE  </t>
    <phoneticPr fontId="3" type="noConversion"/>
  </si>
  <si>
    <t xml:space="preserve">      CSE: CNSHA-CNNGB-THLCH-THBKK-THBKK-THLCH  FULL CONTAINER WEEKLY SERVICE  </t>
    <phoneticPr fontId="3" type="noConversion"/>
  </si>
  <si>
    <t>宁波(NBSCT)</t>
    <phoneticPr fontId="3" type="noConversion"/>
  </si>
  <si>
    <t>BANGKOK(TSTL)</t>
    <phoneticPr fontId="3" type="noConversion"/>
  </si>
  <si>
    <t>SUN/MON</t>
    <phoneticPr fontId="3" type="noConversion"/>
  </si>
  <si>
    <t>MON/MON</t>
    <phoneticPr fontId="3" type="noConversion"/>
  </si>
  <si>
    <t>THU/FRI</t>
    <phoneticPr fontId="3" type="noConversion"/>
  </si>
  <si>
    <t>SAT/SUN</t>
    <phoneticPr fontId="3" type="noConversion"/>
  </si>
  <si>
    <t>ITHA BHUM</t>
    <phoneticPr fontId="3" type="noConversion"/>
  </si>
  <si>
    <t>RATANA THIDA</t>
    <phoneticPr fontId="3" type="noConversion"/>
  </si>
  <si>
    <t>GANTA BHUM</t>
    <phoneticPr fontId="3" type="noConversion"/>
  </si>
  <si>
    <t>170N</t>
    <phoneticPr fontId="3" type="noConversion"/>
  </si>
  <si>
    <t>316N</t>
    <phoneticPr fontId="3" type="noConversion"/>
  </si>
  <si>
    <t>491N</t>
    <phoneticPr fontId="3" type="noConversion"/>
  </si>
  <si>
    <t>171N</t>
    <phoneticPr fontId="3" type="noConversion"/>
  </si>
  <si>
    <t>317N</t>
    <phoneticPr fontId="3" type="noConversion"/>
  </si>
  <si>
    <t>492N</t>
    <phoneticPr fontId="3" type="noConversion"/>
  </si>
  <si>
    <t>172N</t>
    <phoneticPr fontId="3" type="noConversion"/>
  </si>
  <si>
    <t>318N</t>
    <phoneticPr fontId="3" type="noConversion"/>
  </si>
  <si>
    <t>319N</t>
    <phoneticPr fontId="3" type="noConversion"/>
  </si>
  <si>
    <t xml:space="preserve">Ningbo Beilun Second Container Terminals Co., LTD (NBSCT)
</t>
    <phoneticPr fontId="3" type="noConversion"/>
  </si>
  <si>
    <t>Thai Sugar Container Terminal (TSTL)</t>
    <phoneticPr fontId="3" type="noConversion"/>
  </si>
  <si>
    <t>490N</t>
    <phoneticPr fontId="3" type="noConversion"/>
  </si>
  <si>
    <t>RATANA THIDA</t>
    <phoneticPr fontId="3" type="noConversion"/>
  </si>
  <si>
    <t>HYUNDAI GRACE</t>
    <phoneticPr fontId="3" type="noConversion"/>
  </si>
  <si>
    <t>CNC MARS</t>
    <phoneticPr fontId="3" type="noConversion"/>
  </si>
  <si>
    <t>NORDAMSTEL</t>
    <phoneticPr fontId="3" type="noConversion"/>
  </si>
  <si>
    <t xml:space="preserve">Hong Kong Merchants container Service  (CMCS)
</t>
    <phoneticPr fontId="3" type="noConversion"/>
  </si>
  <si>
    <t>Hong Kong</t>
    <phoneticPr fontId="3" type="noConversion"/>
  </si>
  <si>
    <t>Hong Kong Merchants container Service  (CMCS)</t>
  </si>
  <si>
    <t>JACK LONDON</t>
    <phoneticPr fontId="3" type="noConversion"/>
  </si>
  <si>
    <r>
      <t>林查班(</t>
    </r>
    <r>
      <rPr>
        <b/>
        <sz val="12"/>
        <rFont val="宋体"/>
        <family val="3"/>
        <charset val="134"/>
      </rPr>
      <t>TIPS</t>
    </r>
    <r>
      <rPr>
        <sz val="12"/>
        <rFont val="宋体"/>
        <family val="3"/>
        <charset val="134"/>
      </rPr>
      <t>)</t>
    </r>
    <phoneticPr fontId="3" type="noConversion"/>
  </si>
  <si>
    <t>NAWATA BHUM</t>
    <phoneticPr fontId="3" type="noConversion"/>
  </si>
  <si>
    <t>KAMA BHUM</t>
    <phoneticPr fontId="3" type="noConversion"/>
  </si>
  <si>
    <t>MITRA BHUM</t>
    <phoneticPr fontId="3" type="noConversion"/>
  </si>
  <si>
    <t>110N</t>
    <phoneticPr fontId="3" type="noConversion"/>
  </si>
  <si>
    <t>256N</t>
    <phoneticPr fontId="3" type="noConversion"/>
  </si>
  <si>
    <t>109N</t>
    <phoneticPr fontId="3" type="noConversion"/>
  </si>
  <si>
    <t>320N</t>
    <phoneticPr fontId="3" type="noConversion"/>
  </si>
  <si>
    <t>321N</t>
    <phoneticPr fontId="3" type="noConversion"/>
  </si>
  <si>
    <t>0NC21S</t>
    <phoneticPr fontId="3" type="noConversion"/>
  </si>
  <si>
    <t>0NC25S</t>
    <phoneticPr fontId="3" type="noConversion"/>
  </si>
  <si>
    <t>0KRFZW</t>
    <phoneticPr fontId="3" type="noConversion"/>
  </si>
  <si>
    <t>0KRG0E</t>
    <phoneticPr fontId="3" type="noConversion"/>
  </si>
  <si>
    <t>0KRG3W</t>
    <phoneticPr fontId="3" type="noConversion"/>
  </si>
  <si>
    <t>0KRG4E</t>
    <phoneticPr fontId="3" type="noConversion"/>
  </si>
  <si>
    <t>0KRG7W</t>
    <phoneticPr fontId="3" type="noConversion"/>
  </si>
  <si>
    <t>0KRG8E</t>
    <phoneticPr fontId="3" type="noConversion"/>
  </si>
  <si>
    <t>0KRGBW</t>
    <phoneticPr fontId="3" type="noConversion"/>
  </si>
  <si>
    <t>0KRGCE</t>
    <phoneticPr fontId="3" type="noConversion"/>
  </si>
  <si>
    <t>0QA7DS</t>
    <phoneticPr fontId="3" type="noConversion"/>
  </si>
  <si>
    <t>0QA7EN</t>
    <phoneticPr fontId="3" type="noConversion"/>
  </si>
  <si>
    <t>0QA7FS</t>
    <phoneticPr fontId="3" type="noConversion"/>
  </si>
  <si>
    <t>0QA7GN</t>
    <phoneticPr fontId="3" type="noConversion"/>
  </si>
  <si>
    <t>0QA7HS</t>
    <phoneticPr fontId="3" type="noConversion"/>
  </si>
  <si>
    <t>0QA7IN</t>
    <phoneticPr fontId="3" type="noConversion"/>
  </si>
  <si>
    <t>0QA7KN</t>
    <phoneticPr fontId="3" type="noConversion"/>
  </si>
  <si>
    <t xml:space="preserve">QQCT Co., Ltd. (QQCT phase 3)
</t>
    <phoneticPr fontId="3" type="noConversion"/>
  </si>
  <si>
    <r>
      <t xml:space="preserve">QQCT Co., Ltd. (QQCT phase 3 </t>
    </r>
    <r>
      <rPr>
        <sz val="12"/>
        <rFont val="宋体"/>
        <family val="3"/>
        <charset val="134"/>
      </rPr>
      <t>三期</t>
    </r>
    <r>
      <rPr>
        <sz val="12"/>
        <rFont val="Times New Roman"/>
        <family val="1"/>
      </rPr>
      <t xml:space="preserve">)
</t>
    </r>
    <phoneticPr fontId="3" type="noConversion"/>
  </si>
  <si>
    <t>0QA7JS</t>
    <phoneticPr fontId="3" type="noConversion"/>
  </si>
  <si>
    <t>0QA7LS</t>
    <phoneticPr fontId="3" type="noConversion"/>
  </si>
  <si>
    <t>0QA7MN</t>
    <phoneticPr fontId="3" type="noConversion"/>
  </si>
  <si>
    <t>0QA7NS</t>
    <phoneticPr fontId="3" type="noConversion"/>
  </si>
  <si>
    <t>0QA7ON</t>
    <phoneticPr fontId="3" type="noConversion"/>
  </si>
  <si>
    <t>0QA7PS</t>
    <phoneticPr fontId="3" type="noConversion"/>
  </si>
  <si>
    <t>0QA7RS</t>
    <phoneticPr fontId="3" type="noConversion"/>
  </si>
  <si>
    <t>0QA7QN</t>
    <phoneticPr fontId="3" type="noConversion"/>
  </si>
  <si>
    <t>0QA7SN</t>
    <phoneticPr fontId="3" type="noConversion"/>
  </si>
  <si>
    <t>TUE/WED</t>
    <phoneticPr fontId="3" type="noConversion"/>
  </si>
  <si>
    <t>100S</t>
    <phoneticPr fontId="3" type="noConversion"/>
  </si>
  <si>
    <t>100N</t>
    <phoneticPr fontId="3" type="noConversion"/>
  </si>
  <si>
    <t>P/O</t>
    <phoneticPr fontId="3" type="noConversion"/>
  </si>
  <si>
    <t>SOUL OF LUCK</t>
    <phoneticPr fontId="3" type="noConversion"/>
  </si>
  <si>
    <t>005N</t>
    <phoneticPr fontId="3" type="noConversion"/>
  </si>
  <si>
    <t>P/I</t>
    <phoneticPr fontId="3" type="noConversion"/>
  </si>
  <si>
    <t>006N</t>
    <phoneticPr fontId="3" type="noConversion"/>
  </si>
  <si>
    <t>INTERASIA FORWARD</t>
    <phoneticPr fontId="3" type="noConversion"/>
  </si>
  <si>
    <t>THU          1700</t>
    <phoneticPr fontId="3" type="noConversion"/>
  </si>
  <si>
    <t>THU          2200</t>
    <phoneticPr fontId="3" type="noConversion"/>
  </si>
  <si>
    <t>THU   1400</t>
    <phoneticPr fontId="3" type="noConversion"/>
  </si>
  <si>
    <t>FRI          0700</t>
    <phoneticPr fontId="3" type="noConversion"/>
  </si>
  <si>
    <t>FRI           1700</t>
    <phoneticPr fontId="3" type="noConversion"/>
  </si>
  <si>
    <t>THU             0800</t>
    <phoneticPr fontId="3" type="noConversion"/>
  </si>
  <si>
    <t>FRI          2000</t>
    <phoneticPr fontId="3" type="noConversion"/>
  </si>
  <si>
    <t>FRI           2359</t>
    <phoneticPr fontId="3" type="noConversion"/>
  </si>
  <si>
    <t xml:space="preserve"> MORGANA </t>
    <phoneticPr fontId="3" type="noConversion"/>
  </si>
  <si>
    <t xml:space="preserve">SEATTLE C </t>
    <phoneticPr fontId="3" type="noConversion"/>
  </si>
  <si>
    <t>007N</t>
    <phoneticPr fontId="3" type="noConversion"/>
  </si>
  <si>
    <t>322N</t>
    <phoneticPr fontId="3" type="noConversion"/>
  </si>
  <si>
    <t>180N</t>
    <phoneticPr fontId="3" type="noConversion"/>
  </si>
  <si>
    <t>179N</t>
    <phoneticPr fontId="3" type="noConversion"/>
  </si>
  <si>
    <t>181N</t>
    <phoneticPr fontId="3" type="noConversion"/>
  </si>
  <si>
    <t>008N</t>
    <phoneticPr fontId="3" type="noConversion"/>
  </si>
  <si>
    <t>323N</t>
    <phoneticPr fontId="3" type="noConversion"/>
  </si>
  <si>
    <t>2049E</t>
  </si>
  <si>
    <t>2049W</t>
  </si>
  <si>
    <t>2050E</t>
  </si>
  <si>
    <t>2050W</t>
  </si>
  <si>
    <t>2025W</t>
    <phoneticPr fontId="3" type="noConversion"/>
  </si>
  <si>
    <t>2025W</t>
    <phoneticPr fontId="3" type="noConversion"/>
  </si>
  <si>
    <t>2025E</t>
    <phoneticPr fontId="3" type="noConversion"/>
  </si>
  <si>
    <t>2025E</t>
    <phoneticPr fontId="3" type="noConversion"/>
  </si>
  <si>
    <t>0NC29S</t>
    <phoneticPr fontId="3" type="noConversion"/>
  </si>
  <si>
    <t>0NC2DS</t>
    <phoneticPr fontId="3" type="noConversion"/>
  </si>
  <si>
    <t>0NC2HS</t>
    <phoneticPr fontId="3" type="noConversion"/>
  </si>
  <si>
    <t>0NC2LS</t>
    <phoneticPr fontId="3" type="noConversion"/>
  </si>
  <si>
    <t>0NC2PS</t>
    <phoneticPr fontId="3" type="noConversion"/>
  </si>
  <si>
    <t>0NC2TS</t>
    <phoneticPr fontId="3" type="noConversion"/>
  </si>
  <si>
    <t>085S</t>
    <phoneticPr fontId="3" type="noConversion"/>
  </si>
  <si>
    <t>104S</t>
    <phoneticPr fontId="3" type="noConversion"/>
  </si>
  <si>
    <t>104N</t>
    <phoneticPr fontId="3" type="noConversion"/>
  </si>
  <si>
    <t>101S</t>
    <phoneticPr fontId="3" type="noConversion"/>
  </si>
  <si>
    <t>OMIT</t>
    <phoneticPr fontId="3" type="noConversion"/>
  </si>
  <si>
    <t>OMIT</t>
    <phoneticPr fontId="3" type="noConversion"/>
  </si>
  <si>
    <t>0KRGFW</t>
    <phoneticPr fontId="3" type="noConversion"/>
  </si>
  <si>
    <t>0KRGGE</t>
    <phoneticPr fontId="3" type="noConversion"/>
  </si>
  <si>
    <t>0KRGJW</t>
    <phoneticPr fontId="3" type="noConversion"/>
  </si>
  <si>
    <t>0KRGKE</t>
    <phoneticPr fontId="3" type="noConversion"/>
  </si>
  <si>
    <t>0KRGNW</t>
    <phoneticPr fontId="3" type="noConversion"/>
  </si>
  <si>
    <t>0KRGOE</t>
    <phoneticPr fontId="3" type="noConversion"/>
  </si>
  <si>
    <t>0KRGRW</t>
    <phoneticPr fontId="3" type="noConversion"/>
  </si>
  <si>
    <t>0KRGSE</t>
    <phoneticPr fontId="3" type="noConversion"/>
  </si>
  <si>
    <t>0KRGVW</t>
    <phoneticPr fontId="3" type="noConversion"/>
  </si>
  <si>
    <t>0KRGWE</t>
    <phoneticPr fontId="3" type="noConversion"/>
  </si>
  <si>
    <t>0KRGZW</t>
    <phoneticPr fontId="3" type="noConversion"/>
  </si>
  <si>
    <t>0KRH0E</t>
    <phoneticPr fontId="3" type="noConversion"/>
  </si>
  <si>
    <t>0KRH3W</t>
    <phoneticPr fontId="3" type="noConversion"/>
  </si>
  <si>
    <t>0KRH4E</t>
    <phoneticPr fontId="3" type="noConversion"/>
  </si>
  <si>
    <r>
      <t>宁波(</t>
    </r>
    <r>
      <rPr>
        <sz val="10"/>
        <color rgb="FFFF0000"/>
        <rFont val="宋体"/>
        <family val="3"/>
        <charset val="134"/>
      </rPr>
      <t>NBTCT</t>
    </r>
    <r>
      <rPr>
        <sz val="10"/>
        <rFont val="宋体"/>
        <family val="3"/>
        <charset val="134"/>
      </rPr>
      <t>)</t>
    </r>
    <phoneticPr fontId="3" type="noConversion"/>
  </si>
  <si>
    <t>宁波(NBTCT)</t>
    <phoneticPr fontId="3" type="noConversion"/>
  </si>
  <si>
    <t>PADIAN 2</t>
    <phoneticPr fontId="3" type="noConversion"/>
  </si>
  <si>
    <t>CNC SATURN</t>
    <phoneticPr fontId="3" type="noConversion"/>
  </si>
  <si>
    <t>2026W</t>
    <phoneticPr fontId="3" type="noConversion"/>
  </si>
  <si>
    <t>2026W</t>
    <phoneticPr fontId="3" type="noConversion"/>
  </si>
  <si>
    <t>2026E</t>
    <phoneticPr fontId="3" type="noConversion"/>
  </si>
  <si>
    <t>2026E</t>
    <phoneticPr fontId="3" type="noConversion"/>
  </si>
  <si>
    <t>2027W</t>
    <phoneticPr fontId="3" type="noConversion"/>
  </si>
  <si>
    <t>2101W</t>
    <phoneticPr fontId="3" type="noConversion"/>
  </si>
  <si>
    <t>2027E</t>
    <phoneticPr fontId="3" type="noConversion"/>
  </si>
  <si>
    <t>2101E</t>
    <phoneticPr fontId="3" type="noConversion"/>
  </si>
  <si>
    <t>2027W</t>
    <phoneticPr fontId="3" type="noConversion"/>
  </si>
  <si>
    <t>2027E</t>
    <phoneticPr fontId="3" type="noConversion"/>
  </si>
  <si>
    <t>2051W</t>
  </si>
  <si>
    <t>2051E</t>
  </si>
  <si>
    <t>2052W</t>
  </si>
  <si>
    <t>2052E</t>
  </si>
  <si>
    <t>2101W</t>
    <phoneticPr fontId="3" type="noConversion"/>
  </si>
  <si>
    <t>2101E</t>
    <phoneticPr fontId="3" type="noConversion"/>
  </si>
  <si>
    <r>
      <t>上海(</t>
    </r>
    <r>
      <rPr>
        <b/>
        <sz val="12"/>
        <rFont val="宋体"/>
        <family val="3"/>
        <charset val="134"/>
      </rPr>
      <t>WGQ5</t>
    </r>
    <r>
      <rPr>
        <sz val="12"/>
        <rFont val="宋体"/>
        <family val="3"/>
        <charset val="134"/>
      </rPr>
      <t>)</t>
    </r>
    <phoneticPr fontId="3" type="noConversion"/>
  </si>
  <si>
    <t>0NC2XS</t>
    <phoneticPr fontId="3" type="noConversion"/>
  </si>
  <si>
    <t>0NC31S</t>
    <phoneticPr fontId="3" type="noConversion"/>
  </si>
  <si>
    <t>0NC35S</t>
    <phoneticPr fontId="3" type="noConversion"/>
  </si>
  <si>
    <t>0NC39S</t>
    <phoneticPr fontId="3" type="noConversion"/>
  </si>
  <si>
    <t>0NC3DS</t>
    <phoneticPr fontId="3" type="noConversion"/>
  </si>
  <si>
    <t>0NC3HS</t>
    <phoneticPr fontId="3" type="noConversion"/>
  </si>
  <si>
    <t>2101E</t>
    <phoneticPr fontId="3" type="noConversion"/>
  </si>
  <si>
    <t>2101W</t>
    <phoneticPr fontId="3" type="noConversion"/>
  </si>
  <si>
    <t>2102E</t>
    <phoneticPr fontId="3" type="noConversion"/>
  </si>
  <si>
    <t>2102W</t>
    <phoneticPr fontId="3" type="noConversion"/>
  </si>
  <si>
    <t>2101W</t>
    <phoneticPr fontId="3" type="noConversion"/>
  </si>
  <si>
    <t>2101E</t>
    <phoneticPr fontId="3" type="noConversion"/>
  </si>
  <si>
    <t>0QA7TS</t>
    <phoneticPr fontId="3" type="noConversion"/>
  </si>
  <si>
    <t>0QA7UN</t>
    <phoneticPr fontId="3" type="noConversion"/>
  </si>
  <si>
    <t>0QA7VS</t>
    <phoneticPr fontId="3" type="noConversion"/>
  </si>
  <si>
    <t>0QA7WN</t>
    <phoneticPr fontId="3" type="noConversion"/>
  </si>
  <si>
    <t>0QA7XS</t>
    <phoneticPr fontId="3" type="noConversion"/>
  </si>
  <si>
    <t>0QA7ZS</t>
    <phoneticPr fontId="3" type="noConversion"/>
  </si>
  <si>
    <t>0QA80N</t>
    <phoneticPr fontId="3" type="noConversion"/>
  </si>
  <si>
    <t>WAN HAI 263</t>
    <phoneticPr fontId="3" type="noConversion"/>
  </si>
  <si>
    <t>009N</t>
    <phoneticPr fontId="3" type="noConversion"/>
  </si>
  <si>
    <t>324N</t>
    <phoneticPr fontId="3" type="noConversion"/>
  </si>
  <si>
    <t>NORO</t>
    <phoneticPr fontId="3" type="noConversion"/>
  </si>
  <si>
    <t>085N</t>
    <phoneticPr fontId="3" type="noConversion"/>
  </si>
  <si>
    <t>CAPE FLORES</t>
    <phoneticPr fontId="3" type="noConversion"/>
  </si>
  <si>
    <t>CAPE FLORES</t>
    <phoneticPr fontId="3" type="noConversion"/>
  </si>
  <si>
    <t>2101W</t>
    <phoneticPr fontId="3" type="noConversion"/>
  </si>
  <si>
    <t>2101E</t>
    <phoneticPr fontId="3" type="noConversion"/>
  </si>
  <si>
    <t>2102W</t>
    <phoneticPr fontId="3" type="noConversion"/>
  </si>
  <si>
    <t>OMIT</t>
    <phoneticPr fontId="3" type="noConversion"/>
  </si>
  <si>
    <t>OMIT</t>
    <phoneticPr fontId="3" type="noConversion"/>
  </si>
  <si>
    <t>OMIT</t>
    <phoneticPr fontId="3" type="noConversion"/>
  </si>
  <si>
    <t>SINGAPORE (adhoc, discharge only) - Phase Out</t>
    <phoneticPr fontId="3" type="noConversion"/>
  </si>
  <si>
    <t>2101E</t>
    <phoneticPr fontId="29" type="noConversion"/>
  </si>
  <si>
    <t>2102E</t>
    <phoneticPr fontId="29" type="noConversion"/>
  </si>
  <si>
    <t>2101W</t>
    <phoneticPr fontId="29" type="noConversion"/>
  </si>
  <si>
    <t>2102W</t>
    <phoneticPr fontId="29" type="noConversion"/>
  </si>
  <si>
    <t>P/O</t>
    <phoneticPr fontId="3" type="noConversion"/>
  </si>
  <si>
    <t>MOUNT KELLETT</t>
    <phoneticPr fontId="3" type="noConversion"/>
  </si>
  <si>
    <t>MOUNT KELLETT</t>
    <phoneticPr fontId="3" type="noConversion"/>
  </si>
  <si>
    <t>CNC MARS</t>
    <phoneticPr fontId="3" type="noConversion"/>
  </si>
  <si>
    <t>VOID SAILING</t>
    <phoneticPr fontId="3" type="noConversion"/>
  </si>
  <si>
    <t>PADIAN 1</t>
  </si>
  <si>
    <t>2102W</t>
    <phoneticPr fontId="3" type="noConversion"/>
  </si>
  <si>
    <t>2103W</t>
    <phoneticPr fontId="3" type="noConversion"/>
  </si>
  <si>
    <t>2102E</t>
    <phoneticPr fontId="3" type="noConversion"/>
  </si>
  <si>
    <t>2103E</t>
    <phoneticPr fontId="3" type="noConversion"/>
  </si>
  <si>
    <t>2104W</t>
  </si>
  <si>
    <t>2105W</t>
  </si>
  <si>
    <t>2104E</t>
  </si>
  <si>
    <t>2105E</t>
  </si>
  <si>
    <t>SUN          1700</t>
    <phoneticPr fontId="3" type="noConversion"/>
  </si>
  <si>
    <t>SUN          2200</t>
    <phoneticPr fontId="3" type="noConversion"/>
  </si>
  <si>
    <t>MON          0700</t>
    <phoneticPr fontId="3" type="noConversion"/>
  </si>
  <si>
    <t>MON           1700</t>
    <phoneticPr fontId="3" type="noConversion"/>
  </si>
  <si>
    <t>MON          2000</t>
    <phoneticPr fontId="3" type="noConversion"/>
  </si>
  <si>
    <t>MON           2359</t>
    <phoneticPr fontId="3" type="noConversion"/>
  </si>
  <si>
    <t>WED           1900</t>
    <phoneticPr fontId="3" type="noConversion"/>
  </si>
  <si>
    <t>THU          0800</t>
    <phoneticPr fontId="3" type="noConversion"/>
  </si>
  <si>
    <r>
      <t xml:space="preserve">BVX: CNHMN--CNNSA--CNSHK--HKHKG--VNHPH--CNHMN--CNNSA--CNSHK--HKHKG            </t>
    </r>
    <r>
      <rPr>
        <b/>
        <sz val="12"/>
        <rFont val="宋体"/>
        <family val="3"/>
        <charset val="134"/>
      </rPr>
      <t>湾越快航</t>
    </r>
    <phoneticPr fontId="3" type="noConversion"/>
  </si>
  <si>
    <t>SUN          1500</t>
    <phoneticPr fontId="3" type="noConversion"/>
  </si>
  <si>
    <t>FRI          1600</t>
    <phoneticPr fontId="3" type="noConversion"/>
  </si>
  <si>
    <t>SAT      1200</t>
    <phoneticPr fontId="3" type="noConversion"/>
  </si>
  <si>
    <t>OMIT</t>
    <phoneticPr fontId="3" type="noConversion"/>
  </si>
  <si>
    <t>OMIT</t>
    <phoneticPr fontId="3" type="noConversion"/>
  </si>
  <si>
    <t>OMIT</t>
    <phoneticPr fontId="3" type="noConversion"/>
  </si>
  <si>
    <t>Terminal at each port for BVX2 service</t>
    <phoneticPr fontId="3" type="noConversion"/>
  </si>
  <si>
    <t>2103E</t>
  </si>
  <si>
    <t>2103W</t>
  </si>
  <si>
    <t>18/Dec SHEKOU</t>
    <phoneticPr fontId="3" type="noConversion"/>
  </si>
  <si>
    <t>18-19/Dec HKG</t>
    <phoneticPr fontId="3" type="noConversion"/>
  </si>
  <si>
    <t>19/Dec NANSHA</t>
    <phoneticPr fontId="3" type="noConversion"/>
  </si>
  <si>
    <t>2106E</t>
  </si>
  <si>
    <t>2106W</t>
  </si>
  <si>
    <t>OMIT</t>
    <phoneticPr fontId="3" type="noConversion"/>
  </si>
  <si>
    <t>0KRHBW</t>
    <phoneticPr fontId="3" type="noConversion"/>
  </si>
  <si>
    <t>0KRHCE</t>
    <phoneticPr fontId="3" type="noConversion"/>
  </si>
  <si>
    <t>OMIT</t>
    <phoneticPr fontId="3" type="noConversion"/>
  </si>
  <si>
    <t>29/Dec TAO</t>
    <phoneticPr fontId="3" type="noConversion"/>
  </si>
  <si>
    <t>SAT/SUN</t>
    <phoneticPr fontId="3" type="noConversion"/>
  </si>
  <si>
    <t>MON/MON</t>
    <phoneticPr fontId="3" type="noConversion"/>
  </si>
  <si>
    <t>HUA KAI</t>
    <phoneticPr fontId="3" type="noConversion"/>
  </si>
  <si>
    <t>OMIT</t>
    <phoneticPr fontId="3" type="noConversion"/>
  </si>
  <si>
    <t>2052S</t>
    <phoneticPr fontId="3" type="noConversion"/>
  </si>
  <si>
    <t>2052N</t>
    <phoneticPr fontId="3" type="noConversion"/>
  </si>
  <si>
    <r>
      <t xml:space="preserve">BVX2: CNNSA--CNSHK--HKHKG--VNHPH--CNNSA--CNSHK--HKHKG            </t>
    </r>
    <r>
      <rPr>
        <b/>
        <sz val="12"/>
        <rFont val="宋体"/>
        <family val="3"/>
        <charset val="134"/>
      </rPr>
      <t>湾越快航</t>
    </r>
    <r>
      <rPr>
        <b/>
        <sz val="12"/>
        <rFont val="Times New Roman"/>
        <family val="1"/>
      </rPr>
      <t>2</t>
    </r>
    <phoneticPr fontId="3" type="noConversion"/>
  </si>
  <si>
    <t>031N</t>
    <phoneticPr fontId="3" type="noConversion"/>
  </si>
  <si>
    <t xml:space="preserve">LUCKY MERRY </t>
    <phoneticPr fontId="3" type="noConversion"/>
  </si>
  <si>
    <t>032N</t>
    <phoneticPr fontId="3" type="noConversion"/>
  </si>
  <si>
    <t>P/I</t>
    <phoneticPr fontId="3" type="noConversion"/>
  </si>
  <si>
    <t>OMIT</t>
    <phoneticPr fontId="3" type="noConversion"/>
  </si>
  <si>
    <t>OMIT</t>
    <phoneticPr fontId="3" type="noConversion"/>
  </si>
  <si>
    <t>010N</t>
    <phoneticPr fontId="3" type="noConversion"/>
  </si>
  <si>
    <t>S048</t>
    <phoneticPr fontId="3" type="noConversion"/>
  </si>
  <si>
    <t>S306</t>
    <phoneticPr fontId="3" type="noConversion"/>
  </si>
  <si>
    <t>S098</t>
    <phoneticPr fontId="3" type="noConversion"/>
  </si>
  <si>
    <t>S049</t>
    <phoneticPr fontId="3" type="noConversion"/>
  </si>
  <si>
    <t>S307</t>
    <phoneticPr fontId="3" type="noConversion"/>
  </si>
  <si>
    <t>S099</t>
    <phoneticPr fontId="3" type="noConversion"/>
  </si>
  <si>
    <t>S050</t>
    <phoneticPr fontId="3" type="noConversion"/>
  </si>
  <si>
    <t>S308</t>
    <phoneticPr fontId="3" type="noConversion"/>
  </si>
  <si>
    <t>S100</t>
    <phoneticPr fontId="3" type="noConversion"/>
  </si>
  <si>
    <t>S051</t>
    <phoneticPr fontId="3" type="noConversion"/>
  </si>
  <si>
    <t>TRF PESCARA</t>
    <phoneticPr fontId="3" type="noConversion"/>
  </si>
  <si>
    <t>P/O</t>
    <phoneticPr fontId="3" type="noConversion"/>
  </si>
  <si>
    <t>20-21/Dec SHA</t>
    <phoneticPr fontId="3" type="noConversion"/>
  </si>
  <si>
    <t>21\2/Dec NGB</t>
    <phoneticPr fontId="3" type="noConversion"/>
  </si>
  <si>
    <t>22/Dec NGB</t>
    <phoneticPr fontId="3" type="noConversion"/>
  </si>
  <si>
    <t>HUA KAI</t>
    <phoneticPr fontId="3" type="noConversion"/>
  </si>
  <si>
    <t>PADIAN 1</t>
    <phoneticPr fontId="3" type="noConversion"/>
  </si>
  <si>
    <t>PADIAN 1</t>
    <phoneticPr fontId="3" type="noConversion"/>
  </si>
  <si>
    <t>0105S</t>
    <phoneticPr fontId="3" type="noConversion"/>
  </si>
  <si>
    <t>0105N</t>
    <phoneticPr fontId="3" type="noConversion"/>
  </si>
  <si>
    <t>0102S</t>
    <phoneticPr fontId="3" type="noConversion"/>
  </si>
  <si>
    <t>0106S</t>
    <phoneticPr fontId="3" type="noConversion"/>
  </si>
  <si>
    <t>0102N</t>
    <phoneticPr fontId="3" type="noConversion"/>
  </si>
  <si>
    <t>0106N</t>
    <phoneticPr fontId="3" type="noConversion"/>
  </si>
  <si>
    <t>0103S</t>
    <phoneticPr fontId="3" type="noConversion"/>
  </si>
  <si>
    <t>0103N</t>
    <phoneticPr fontId="3" type="noConversion"/>
  </si>
  <si>
    <t>HYUNDAI INTEGRAL</t>
    <phoneticPr fontId="3" type="noConversion"/>
  </si>
  <si>
    <t>0104S</t>
    <phoneticPr fontId="3" type="noConversion"/>
  </si>
  <si>
    <t>0104N</t>
    <phoneticPr fontId="3" type="noConversion"/>
  </si>
  <si>
    <t>0105S</t>
    <phoneticPr fontId="3" type="noConversion"/>
  </si>
  <si>
    <t>0105N</t>
    <phoneticPr fontId="3" type="noConversion"/>
  </si>
  <si>
    <t>0107S</t>
    <phoneticPr fontId="3" type="noConversion"/>
  </si>
  <si>
    <t>0107N</t>
    <phoneticPr fontId="3" type="noConversion"/>
  </si>
  <si>
    <t>0104S</t>
    <phoneticPr fontId="3" type="noConversion"/>
  </si>
  <si>
    <t>0104N</t>
    <phoneticPr fontId="3" type="noConversion"/>
  </si>
  <si>
    <t>HYUNDAI INTEGRAL</t>
    <phoneticPr fontId="3" type="noConversion"/>
  </si>
  <si>
    <t>0101N</t>
    <phoneticPr fontId="3" type="noConversion"/>
  </si>
  <si>
    <t>6/Jan NSA</t>
    <phoneticPr fontId="3" type="noConversion"/>
  </si>
  <si>
    <t>P/I at XMN 
4/Jan</t>
    <phoneticPr fontId="3" type="noConversion"/>
  </si>
  <si>
    <t>OMIT</t>
    <phoneticPr fontId="3" type="noConversion"/>
  </si>
  <si>
    <r>
      <t>HE YUAN</t>
    </r>
    <r>
      <rPr>
        <b/>
        <sz val="9"/>
        <rFont val="宋体"/>
        <family val="3"/>
        <charset val="134"/>
      </rPr>
      <t>（亚海和远）</t>
    </r>
    <phoneticPr fontId="32" type="noConversion"/>
  </si>
  <si>
    <t>OMIT</t>
    <phoneticPr fontId="3" type="noConversion"/>
  </si>
  <si>
    <t>OMIT</t>
    <phoneticPr fontId="3" type="noConversion"/>
  </si>
  <si>
    <t>P/O</t>
    <phoneticPr fontId="3" type="noConversion"/>
  </si>
  <si>
    <r>
      <t>HE YUAN</t>
    </r>
    <r>
      <rPr>
        <b/>
        <sz val="9"/>
        <color rgb="FFFF0000"/>
        <rFont val="宋体"/>
        <family val="3"/>
        <charset val="134"/>
      </rPr>
      <t>（亚海和远）</t>
    </r>
    <phoneticPr fontId="32" type="noConversion"/>
  </si>
  <si>
    <t>2107E</t>
  </si>
  <si>
    <t>2107W</t>
  </si>
  <si>
    <t>2108E</t>
  </si>
  <si>
    <t>2108W</t>
  </si>
  <si>
    <t>OMIT</t>
    <phoneticPr fontId="3" type="noConversion"/>
  </si>
  <si>
    <t>A FUJI</t>
    <phoneticPr fontId="3" type="noConversion"/>
  </si>
  <si>
    <t>0NC3LS</t>
    <phoneticPr fontId="3" type="noConversion"/>
  </si>
  <si>
    <t>0NC3PS</t>
    <phoneticPr fontId="3" type="noConversion"/>
  </si>
  <si>
    <t>0NC3TS</t>
    <phoneticPr fontId="3" type="noConversion"/>
  </si>
  <si>
    <t>0NC3XS</t>
    <phoneticPr fontId="3" type="noConversion"/>
  </si>
  <si>
    <t>0NC41S</t>
    <phoneticPr fontId="3" type="noConversion"/>
  </si>
  <si>
    <t>0NC45S</t>
    <phoneticPr fontId="3" type="noConversion"/>
  </si>
  <si>
    <t>12/Jan HKG</t>
    <phoneticPr fontId="3" type="noConversion"/>
  </si>
  <si>
    <t>12-13/Jan SHEKOU</t>
    <phoneticPr fontId="3" type="noConversion"/>
  </si>
  <si>
    <t>OMIT</t>
    <phoneticPr fontId="3" type="noConversion"/>
  </si>
  <si>
    <t>AS FRIDA</t>
    <phoneticPr fontId="3" type="noConversion"/>
  </si>
  <si>
    <t>2102E</t>
    <phoneticPr fontId="3" type="noConversion"/>
  </si>
  <si>
    <t>PADIAN 2</t>
    <phoneticPr fontId="3" type="noConversion"/>
  </si>
  <si>
    <t>2102W</t>
    <phoneticPr fontId="3" type="noConversion"/>
  </si>
  <si>
    <t>OMIT</t>
    <phoneticPr fontId="3" type="noConversion"/>
  </si>
  <si>
    <t>Shifting to HHX2 line at HPH after discharge</t>
    <phoneticPr fontId="3" type="noConversion"/>
  </si>
  <si>
    <t>HE JIN</t>
    <phoneticPr fontId="3" type="noConversion"/>
  </si>
  <si>
    <t>2102E</t>
    <phoneticPr fontId="3" type="noConversion"/>
  </si>
  <si>
    <t>Shifting to HHX1 line at HPH after discharge</t>
    <phoneticPr fontId="3" type="noConversion"/>
  </si>
  <si>
    <t>S309</t>
    <phoneticPr fontId="3" type="noConversion"/>
  </si>
  <si>
    <t>S101</t>
    <phoneticPr fontId="3" type="noConversion"/>
  </si>
  <si>
    <t>S052</t>
    <phoneticPr fontId="3" type="noConversion"/>
  </si>
  <si>
    <t>325N</t>
    <phoneticPr fontId="3" type="noConversion"/>
  </si>
  <si>
    <t>SLIDE VOYAGE</t>
  </si>
  <si>
    <t>SLIDE VOYAGE</t>
    <phoneticPr fontId="3" type="noConversion"/>
  </si>
  <si>
    <t>033N</t>
    <phoneticPr fontId="3" type="noConversion"/>
  </si>
  <si>
    <t>011N</t>
    <phoneticPr fontId="3" type="noConversion"/>
  </si>
  <si>
    <t>326N</t>
    <phoneticPr fontId="3" type="noConversion"/>
  </si>
  <si>
    <t>034N</t>
    <phoneticPr fontId="3" type="noConversion"/>
  </si>
  <si>
    <t>012N</t>
    <phoneticPr fontId="3" type="noConversion"/>
  </si>
  <si>
    <t>2109W</t>
  </si>
  <si>
    <t>2110W</t>
  </si>
  <si>
    <t>2109E</t>
  </si>
  <si>
    <t>2110E</t>
  </si>
  <si>
    <t>0KRHGE</t>
    <phoneticPr fontId="3" type="noConversion"/>
  </si>
  <si>
    <t>0KRHFW</t>
    <phoneticPr fontId="3" type="noConversion"/>
  </si>
  <si>
    <t>0KRHNW</t>
    <phoneticPr fontId="3" type="noConversion"/>
  </si>
  <si>
    <t>0KRHOE</t>
    <phoneticPr fontId="3" type="noConversion"/>
  </si>
  <si>
    <t>0KRHRW</t>
    <phoneticPr fontId="3" type="noConversion"/>
  </si>
  <si>
    <t>0KRHSE</t>
    <phoneticPr fontId="3" type="noConversion"/>
  </si>
  <si>
    <t>0106S</t>
    <phoneticPr fontId="3" type="noConversion"/>
  </si>
  <si>
    <t>0106N</t>
    <phoneticPr fontId="3" type="noConversion"/>
  </si>
  <si>
    <t>0108S</t>
    <phoneticPr fontId="3" type="noConversion"/>
  </si>
  <si>
    <t>0108N</t>
    <phoneticPr fontId="3" type="noConversion"/>
  </si>
  <si>
    <t>0105S</t>
    <phoneticPr fontId="3" type="noConversion"/>
  </si>
  <si>
    <t>0105N</t>
    <phoneticPr fontId="3" type="noConversion"/>
  </si>
  <si>
    <t>P/O</t>
    <phoneticPr fontId="3" type="noConversion"/>
  </si>
  <si>
    <t>0QA87S</t>
    <phoneticPr fontId="3" type="noConversion"/>
  </si>
  <si>
    <t>0QA88N</t>
    <phoneticPr fontId="3" type="noConversion"/>
  </si>
  <si>
    <t>19/Jan HKG</t>
    <phoneticPr fontId="3" type="noConversion"/>
  </si>
  <si>
    <t>19-20/Jan SHEKOU</t>
    <phoneticPr fontId="3" type="noConversion"/>
  </si>
  <si>
    <t>0QA7YN</t>
    <phoneticPr fontId="3" type="noConversion"/>
  </si>
  <si>
    <t>OMIT</t>
    <phoneticPr fontId="3" type="noConversion"/>
  </si>
  <si>
    <t>OMIT</t>
    <phoneticPr fontId="3" type="noConversion"/>
  </si>
  <si>
    <t>OMIT</t>
    <phoneticPr fontId="3" type="noConversion"/>
  </si>
  <si>
    <t xml:space="preserve">Ningbo Beilun Second Container Terminals Co., LTD (NBSCT) from Invicta 006S
</t>
    <phoneticPr fontId="3" type="noConversion"/>
  </si>
  <si>
    <t>THU          0900</t>
    <phoneticPr fontId="3" type="noConversion"/>
  </si>
  <si>
    <t>THU          1700</t>
    <phoneticPr fontId="3" type="noConversion"/>
  </si>
  <si>
    <t>FRI          0000</t>
    <phoneticPr fontId="3" type="noConversion"/>
  </si>
  <si>
    <t>FRI           0800</t>
    <phoneticPr fontId="3" type="noConversion"/>
  </si>
  <si>
    <t>FRI          1100</t>
    <phoneticPr fontId="3" type="noConversion"/>
  </si>
  <si>
    <t>FRI           2300</t>
    <phoneticPr fontId="3" type="noConversion"/>
  </si>
  <si>
    <t>24/Jan HKG</t>
    <phoneticPr fontId="3" type="noConversion"/>
  </si>
  <si>
    <t>24/Jan SHEKOU</t>
    <phoneticPr fontId="3" type="noConversion"/>
  </si>
  <si>
    <t>SUN          1000</t>
    <phoneticPr fontId="3" type="noConversion"/>
  </si>
  <si>
    <t>SUN          1800</t>
    <phoneticPr fontId="3" type="noConversion"/>
  </si>
  <si>
    <t>MON          0000</t>
    <phoneticPr fontId="3" type="noConversion"/>
  </si>
  <si>
    <t>MON           0800</t>
    <phoneticPr fontId="3" type="noConversion"/>
  </si>
  <si>
    <t>MON          1100</t>
    <phoneticPr fontId="3" type="noConversion"/>
  </si>
  <si>
    <t>MON           2300</t>
    <phoneticPr fontId="3" type="noConversion"/>
  </si>
  <si>
    <t>SUN          1700</t>
    <phoneticPr fontId="3" type="noConversion"/>
  </si>
  <si>
    <t>19-22/Jan SHEKOU</t>
    <phoneticPr fontId="3" type="noConversion"/>
  </si>
  <si>
    <t>MIA SCHULTE</t>
    <phoneticPr fontId="3" type="noConversion"/>
  </si>
  <si>
    <t>BLANK SAILING</t>
    <phoneticPr fontId="29" type="noConversion"/>
  </si>
  <si>
    <t>2111E</t>
  </si>
  <si>
    <t>2111W</t>
  </si>
  <si>
    <t>2112E</t>
  </si>
  <si>
    <t>2112W</t>
  </si>
  <si>
    <t>P/I 18/Jan</t>
    <phoneticPr fontId="3" type="noConversion"/>
  </si>
  <si>
    <t>1/Feb QINGDAO</t>
    <phoneticPr fontId="3" type="noConversion"/>
  </si>
  <si>
    <t>3/Feb XINGANG</t>
    <phoneticPr fontId="3" type="noConversion"/>
  </si>
  <si>
    <t>CMA CGM AMBER</t>
    <phoneticPr fontId="3" type="noConversion"/>
  </si>
  <si>
    <t>Phase out at HPH after discharge</t>
    <phoneticPr fontId="3" type="noConversion"/>
  </si>
  <si>
    <t>BLANK SAILING</t>
    <phoneticPr fontId="3" type="noConversion"/>
  </si>
  <si>
    <t>DALIAN</t>
    <phoneticPr fontId="3" type="noConversion"/>
  </si>
  <si>
    <t>大连(DCT)</t>
    <phoneticPr fontId="3" type="noConversion"/>
  </si>
  <si>
    <t>青岛(QQCTN)</t>
    <phoneticPr fontId="3" type="noConversion"/>
  </si>
  <si>
    <t>巴生(WP)</t>
    <phoneticPr fontId="3" type="noConversion"/>
  </si>
  <si>
    <t>巴生(NP)</t>
    <phoneticPr fontId="3" type="noConversion"/>
  </si>
  <si>
    <t>蛇口(MCT)</t>
    <phoneticPr fontId="3" type="noConversion"/>
  </si>
  <si>
    <t>仁川(HJIT)</t>
    <phoneticPr fontId="3" type="noConversion"/>
  </si>
  <si>
    <t>TUE/WED</t>
    <phoneticPr fontId="3" type="noConversion"/>
  </si>
  <si>
    <t>THU/THU</t>
    <phoneticPr fontId="3" type="noConversion"/>
  </si>
  <si>
    <t>SAT/SUN</t>
    <phoneticPr fontId="3" type="noConversion"/>
  </si>
  <si>
    <t>NINGBO</t>
    <phoneticPr fontId="3" type="noConversion"/>
  </si>
  <si>
    <t>MON/TUE</t>
    <phoneticPr fontId="3" type="noConversion"/>
  </si>
  <si>
    <t>SINGAPORE</t>
    <phoneticPr fontId="3" type="noConversion"/>
  </si>
  <si>
    <t>PORT KLANG</t>
    <phoneticPr fontId="3" type="noConversion"/>
  </si>
  <si>
    <t>WED/THU</t>
    <phoneticPr fontId="3" type="noConversion"/>
  </si>
  <si>
    <t>THU/FRI</t>
    <phoneticPr fontId="3" type="noConversion"/>
  </si>
  <si>
    <t>SHEKOU</t>
    <phoneticPr fontId="3" type="noConversion"/>
  </si>
  <si>
    <t>INCHEON</t>
    <phoneticPr fontId="3" type="noConversion"/>
  </si>
  <si>
    <t>X-PRESS MEKONG</t>
    <phoneticPr fontId="3" type="noConversion"/>
  </si>
  <si>
    <t xml:space="preserve">X-PRESS KAILASH </t>
    <phoneticPr fontId="3" type="noConversion"/>
  </si>
  <si>
    <t>VIRA BHUM</t>
    <phoneticPr fontId="3" type="noConversion"/>
  </si>
  <si>
    <t>21001S</t>
    <phoneticPr fontId="3" type="noConversion"/>
  </si>
  <si>
    <t>21001N</t>
    <phoneticPr fontId="3" type="noConversion"/>
  </si>
  <si>
    <t>OMIT</t>
    <phoneticPr fontId="3" type="noConversion"/>
  </si>
  <si>
    <t>2101S</t>
    <phoneticPr fontId="3" type="noConversion"/>
  </si>
  <si>
    <t>2101N</t>
    <phoneticPr fontId="3" type="noConversion"/>
  </si>
  <si>
    <t>21002S</t>
    <phoneticPr fontId="3" type="noConversion"/>
  </si>
  <si>
    <t>21002N</t>
    <phoneticPr fontId="3" type="noConversion"/>
  </si>
  <si>
    <t>2102S</t>
    <phoneticPr fontId="3" type="noConversion"/>
  </si>
  <si>
    <t>2102N</t>
    <phoneticPr fontId="3" type="noConversion"/>
  </si>
  <si>
    <t>21003N</t>
    <phoneticPr fontId="3" type="noConversion"/>
  </si>
  <si>
    <t>2103N</t>
    <phoneticPr fontId="3" type="noConversion"/>
  </si>
  <si>
    <t>2103S</t>
    <phoneticPr fontId="3" type="noConversion"/>
  </si>
  <si>
    <t>21003S</t>
    <phoneticPr fontId="3" type="noConversion"/>
  </si>
  <si>
    <t>JACK LONDON</t>
    <phoneticPr fontId="3" type="noConversion"/>
  </si>
  <si>
    <t>OMIT</t>
    <phoneticPr fontId="3" type="noConversion"/>
  </si>
  <si>
    <t>OMIT</t>
    <phoneticPr fontId="3" type="noConversion"/>
  </si>
  <si>
    <t>P/O</t>
    <phoneticPr fontId="3" type="noConversion"/>
  </si>
  <si>
    <t>0QA89S</t>
    <phoneticPr fontId="3" type="noConversion"/>
  </si>
  <si>
    <t>0QA8BS</t>
    <phoneticPr fontId="3" type="noConversion"/>
  </si>
  <si>
    <t>0QA8AN</t>
    <phoneticPr fontId="3" type="noConversion"/>
  </si>
  <si>
    <t>0QA8CN</t>
    <phoneticPr fontId="3" type="noConversion"/>
  </si>
  <si>
    <t>0QA8DS</t>
    <phoneticPr fontId="3" type="noConversion"/>
  </si>
  <si>
    <t>0QA8EN</t>
    <phoneticPr fontId="3" type="noConversion"/>
  </si>
  <si>
    <t>0QA8FS</t>
    <phoneticPr fontId="3" type="noConversion"/>
  </si>
  <si>
    <t>0QA8GN</t>
    <phoneticPr fontId="3" type="noConversion"/>
  </si>
  <si>
    <t>DALIAN</t>
    <phoneticPr fontId="3" type="noConversion"/>
  </si>
  <si>
    <t>Dalian Container Terminal (DCT)</t>
    <phoneticPr fontId="3" type="noConversion"/>
  </si>
  <si>
    <t>XINGANG</t>
    <phoneticPr fontId="3" type="noConversion"/>
  </si>
  <si>
    <t>Tianjin Port Container Terminal (TCT)</t>
    <phoneticPr fontId="3" type="noConversion"/>
  </si>
  <si>
    <t>26/Jan HKG</t>
    <phoneticPr fontId="3" type="noConversion"/>
  </si>
  <si>
    <t>28-29/Jan SHEKOU</t>
    <phoneticPr fontId="3" type="noConversion"/>
  </si>
  <si>
    <t>29-30/Jan NANSHA</t>
    <phoneticPr fontId="3" type="noConversion"/>
  </si>
  <si>
    <t>BLANK</t>
    <phoneticPr fontId="3" type="noConversion"/>
  </si>
  <si>
    <t>BLANK</t>
    <phoneticPr fontId="3" type="noConversion"/>
  </si>
  <si>
    <t>BLANK SAILING</t>
    <phoneticPr fontId="3" type="noConversion"/>
  </si>
  <si>
    <t>2103S</t>
    <phoneticPr fontId="3" type="noConversion"/>
  </si>
  <si>
    <t>2103N</t>
    <phoneticPr fontId="3" type="noConversion"/>
  </si>
  <si>
    <t>Qingdao New Qianwan Container Terminal (QQCTN)</t>
    <phoneticPr fontId="3" type="noConversion"/>
  </si>
  <si>
    <t>天津新港(TCT)</t>
    <phoneticPr fontId="3" type="noConversion"/>
  </si>
  <si>
    <t>Ningbo Beilun 3rd International Container Terminal (NBTCT)</t>
    <phoneticPr fontId="3" type="noConversion"/>
  </si>
  <si>
    <t>SINGAPORE</t>
    <phoneticPr fontId="3" type="noConversion"/>
  </si>
  <si>
    <t>PSA</t>
    <phoneticPr fontId="3" type="noConversion"/>
  </si>
  <si>
    <t>PORT KLANG (W)</t>
    <phoneticPr fontId="3" type="noConversion"/>
  </si>
  <si>
    <t>Westport</t>
    <phoneticPr fontId="3" type="noConversion"/>
  </si>
  <si>
    <t>PORT KLANG (N)</t>
    <phoneticPr fontId="3" type="noConversion"/>
  </si>
  <si>
    <t>Northport</t>
    <phoneticPr fontId="3" type="noConversion"/>
  </si>
  <si>
    <t>Mawan Container Terminal (MCT)</t>
    <phoneticPr fontId="3" type="noConversion"/>
  </si>
  <si>
    <t>SHEKOU</t>
    <phoneticPr fontId="3" type="noConversion"/>
  </si>
  <si>
    <t>INCHEON</t>
    <phoneticPr fontId="3" type="noConversion"/>
  </si>
  <si>
    <t>Hanjin Incheon Container Terminal (HJIT)</t>
    <phoneticPr fontId="3" type="noConversion"/>
  </si>
  <si>
    <t xml:space="preserve">      NCX: CNDLC-CNTXG-CNTAO-CNNGB-SGSIN-MYPKG-CNSHK-KRINC--CNDLC  FULL CONTAINER WEEKLY SERVICE  </t>
    <phoneticPr fontId="3" type="noConversion"/>
  </si>
  <si>
    <t>上海(WGQ2)</t>
    <phoneticPr fontId="3" type="noConversion"/>
  </si>
  <si>
    <t>SHANGHAI</t>
    <phoneticPr fontId="3" type="noConversion"/>
  </si>
  <si>
    <t xml:space="preserve">      WIN: CNSHA-SGSIN-MYPKG  FULL CONTAINER WEEKLY SERVICE  </t>
    <phoneticPr fontId="3" type="noConversion"/>
  </si>
  <si>
    <t>巴生(WEST PORT)</t>
    <phoneticPr fontId="3" type="noConversion"/>
  </si>
  <si>
    <t>FRI/SAT</t>
    <phoneticPr fontId="3" type="noConversion"/>
  </si>
  <si>
    <t>SUN/MON</t>
    <phoneticPr fontId="3" type="noConversion"/>
  </si>
  <si>
    <t>TUE/WED</t>
    <phoneticPr fontId="3" type="noConversion"/>
  </si>
  <si>
    <t>ONE CONTRIBUTION</t>
    <phoneticPr fontId="3" type="noConversion"/>
  </si>
  <si>
    <t>Wai Gao Qiao Phase 2 Terminal (WGQ2)</t>
    <phoneticPr fontId="3" type="noConversion"/>
  </si>
  <si>
    <t xml:space="preserve">      CWX: MYPKG-HKHKG-CNSHA  FULL CONTAINER WEEKLY SERVICE  </t>
    <phoneticPr fontId="3" type="noConversion"/>
  </si>
  <si>
    <t>香港(HIT)</t>
    <phoneticPr fontId="3" type="noConversion"/>
  </si>
  <si>
    <t>上海(WGQ5)</t>
    <phoneticPr fontId="3" type="noConversion"/>
  </si>
  <si>
    <t>HONG KONG</t>
    <phoneticPr fontId="3" type="noConversion"/>
  </si>
  <si>
    <t>Hong Kong International Terminal (HIT)</t>
    <phoneticPr fontId="3" type="noConversion"/>
  </si>
  <si>
    <t>HONG KONG</t>
    <phoneticPr fontId="3" type="noConversion"/>
  </si>
  <si>
    <t>SHANGHAI</t>
    <phoneticPr fontId="3" type="noConversion"/>
  </si>
  <si>
    <t>SAT/SUN</t>
    <phoneticPr fontId="3" type="noConversion"/>
  </si>
  <si>
    <t>FRI/FRI</t>
    <phoneticPr fontId="3" type="noConversion"/>
  </si>
  <si>
    <t>MON/TUE</t>
    <phoneticPr fontId="3" type="noConversion"/>
  </si>
  <si>
    <t xml:space="preserve">KMTC DUBAI </t>
    <phoneticPr fontId="3" type="noConversion"/>
  </si>
  <si>
    <t>2101E</t>
    <phoneticPr fontId="3" type="noConversion"/>
  </si>
  <si>
    <t>21002E</t>
    <phoneticPr fontId="3" type="noConversion"/>
  </si>
  <si>
    <t>BARBARA</t>
    <phoneticPr fontId="3" type="noConversion"/>
  </si>
  <si>
    <t>21002E</t>
    <phoneticPr fontId="3" type="noConversion"/>
  </si>
  <si>
    <t>26/Jan HKG</t>
    <phoneticPr fontId="3" type="noConversion"/>
  </si>
  <si>
    <t>28-29/Jan SHEKOU</t>
    <phoneticPr fontId="3" type="noConversion"/>
  </si>
  <si>
    <t>29-30/Jan NANSHA</t>
    <phoneticPr fontId="3" type="noConversion"/>
  </si>
  <si>
    <t>OMIT</t>
    <phoneticPr fontId="3" type="noConversion"/>
  </si>
  <si>
    <t>MORGANA</t>
    <phoneticPr fontId="3" type="noConversion"/>
  </si>
  <si>
    <t>0KRVWW</t>
    <phoneticPr fontId="3" type="noConversion"/>
  </si>
  <si>
    <t>0KRVXE</t>
    <phoneticPr fontId="3" type="noConversion"/>
  </si>
  <si>
    <t>0KRI3W</t>
    <phoneticPr fontId="3" type="noConversion"/>
  </si>
  <si>
    <t>0KRI4E</t>
    <phoneticPr fontId="3" type="noConversion"/>
  </si>
  <si>
    <t>0KRI7W</t>
    <phoneticPr fontId="3" type="noConversion"/>
  </si>
  <si>
    <t>0KRI8E</t>
    <phoneticPr fontId="3" type="noConversion"/>
  </si>
  <si>
    <t>0KRIBW</t>
    <phoneticPr fontId="3" type="noConversion"/>
  </si>
  <si>
    <t>0KRICE</t>
    <phoneticPr fontId="3" type="noConversion"/>
  </si>
  <si>
    <t>0KRIFW</t>
    <phoneticPr fontId="3" type="noConversion"/>
  </si>
  <si>
    <t>0KRIKE</t>
    <phoneticPr fontId="3" type="noConversion"/>
  </si>
  <si>
    <t>0KRIJW</t>
    <phoneticPr fontId="3" type="noConversion"/>
  </si>
  <si>
    <t>0KRINW</t>
    <phoneticPr fontId="3" type="noConversion"/>
  </si>
  <si>
    <t>0KRIOE</t>
    <phoneticPr fontId="3" type="noConversion"/>
  </si>
  <si>
    <t>13/Feb QINGDAO</t>
    <phoneticPr fontId="3" type="noConversion"/>
  </si>
  <si>
    <t>15/Feb XINGANG</t>
    <phoneticPr fontId="3" type="noConversion"/>
  </si>
  <si>
    <t>HUA KAI</t>
    <phoneticPr fontId="3" type="noConversion"/>
  </si>
  <si>
    <t>OMIT</t>
    <phoneticPr fontId="3" type="noConversion"/>
  </si>
  <si>
    <t>HE JIN</t>
    <phoneticPr fontId="3" type="noConversion"/>
  </si>
  <si>
    <t>2103W</t>
    <phoneticPr fontId="3" type="noConversion"/>
  </si>
  <si>
    <t>OMIT</t>
    <phoneticPr fontId="3" type="noConversion"/>
  </si>
  <si>
    <t>2103E</t>
    <phoneticPr fontId="3" type="noConversion"/>
  </si>
  <si>
    <t>AS FRIDA</t>
    <phoneticPr fontId="3" type="noConversion"/>
  </si>
  <si>
    <t>2104W</t>
    <phoneticPr fontId="3" type="noConversion"/>
  </si>
  <si>
    <t>P/I at HPH</t>
    <phoneticPr fontId="3" type="noConversion"/>
  </si>
  <si>
    <t>2104E</t>
    <phoneticPr fontId="3" type="noConversion"/>
  </si>
  <si>
    <t>24/Feb NGB</t>
    <phoneticPr fontId="3" type="noConversion"/>
  </si>
  <si>
    <t>26/Feb TAO</t>
    <phoneticPr fontId="3" type="noConversion"/>
  </si>
  <si>
    <t>2105W</t>
    <phoneticPr fontId="3" type="noConversion"/>
  </si>
  <si>
    <t>24/Feb NGB</t>
    <phoneticPr fontId="3" type="noConversion"/>
  </si>
  <si>
    <t>26/Feb TAO</t>
    <phoneticPr fontId="3" type="noConversion"/>
  </si>
  <si>
    <t>2105E</t>
    <phoneticPr fontId="3" type="noConversion"/>
  </si>
  <si>
    <t>PADIAN 2</t>
    <phoneticPr fontId="3" type="noConversion"/>
  </si>
  <si>
    <t>VICTORY VOYAGER</t>
    <phoneticPr fontId="3" type="noConversion"/>
  </si>
  <si>
    <t>2104E</t>
    <phoneticPr fontId="3" type="noConversion"/>
  </si>
  <si>
    <t>Combined with HE JIN V.2104E</t>
    <phoneticPr fontId="3" type="noConversion"/>
  </si>
  <si>
    <t>HE JIN</t>
    <phoneticPr fontId="3" type="noConversion"/>
  </si>
  <si>
    <t>P/I at HPH</t>
    <phoneticPr fontId="3" type="noConversion"/>
  </si>
  <si>
    <t>22/Feb HKG</t>
    <phoneticPr fontId="3" type="noConversion"/>
  </si>
  <si>
    <t>28/Feb SHA</t>
    <phoneticPr fontId="3" type="noConversion"/>
  </si>
  <si>
    <t>0KRHGE</t>
    <phoneticPr fontId="3" type="noConversion"/>
  </si>
  <si>
    <t>VICTORY VOYAGER</t>
    <phoneticPr fontId="3" type="noConversion"/>
  </si>
  <si>
    <t>AS FRIDA</t>
    <phoneticPr fontId="3" type="noConversion"/>
  </si>
  <si>
    <t>VICTORY VOYAGER</t>
    <phoneticPr fontId="3" type="noConversion"/>
  </si>
  <si>
    <t>2104W</t>
    <phoneticPr fontId="3" type="noConversion"/>
  </si>
  <si>
    <t>AS FRIDA</t>
    <phoneticPr fontId="3" type="noConversion"/>
  </si>
  <si>
    <t>2103E</t>
    <phoneticPr fontId="3" type="noConversion"/>
  </si>
  <si>
    <t>Shifting to HHX1 line at HPH after discharge</t>
    <phoneticPr fontId="3" type="noConversion"/>
  </si>
  <si>
    <t>Phase out,Combined with VICTORY VOYAGER V.2103E</t>
    <phoneticPr fontId="3" type="noConversion"/>
  </si>
  <si>
    <t>6/Feb HKG</t>
    <phoneticPr fontId="3" type="noConversion"/>
  </si>
  <si>
    <t>7/Feb SHEKOU</t>
    <phoneticPr fontId="3" type="noConversion"/>
  </si>
  <si>
    <t>8/Feb NANSHA</t>
    <phoneticPr fontId="3" type="noConversion"/>
  </si>
  <si>
    <t>Combined with AS FRIDA V.2104W</t>
    <phoneticPr fontId="3" type="noConversion"/>
  </si>
  <si>
    <r>
      <t>P/O,</t>
    </r>
    <r>
      <rPr>
        <b/>
        <sz val="9"/>
        <rFont val="Times New Roman"/>
        <family val="1"/>
      </rPr>
      <t>Combined with AS FRIDA V.2103E</t>
    </r>
    <phoneticPr fontId="3" type="noConversion"/>
  </si>
  <si>
    <t>BLANK</t>
    <phoneticPr fontId="3" type="noConversion"/>
  </si>
  <si>
    <t>BLANK</t>
    <phoneticPr fontId="3" type="noConversion"/>
  </si>
  <si>
    <t>Shifting to HHX2 line at HPH after discharge</t>
    <phoneticPr fontId="3" type="noConversion"/>
  </si>
  <si>
    <t>Combined with VICTORY VOYAGER V.2104W</t>
    <phoneticPr fontId="3" type="noConversion"/>
  </si>
  <si>
    <r>
      <t>XIANG SHUN</t>
    </r>
    <r>
      <rPr>
        <b/>
        <sz val="9"/>
        <color rgb="FFFF0000"/>
        <rFont val="宋体"/>
        <family val="3"/>
        <charset val="134"/>
      </rPr>
      <t>（亚海祥顺）</t>
    </r>
    <phoneticPr fontId="3" type="noConversion"/>
  </si>
  <si>
    <t>2113E</t>
  </si>
  <si>
    <t>2113W</t>
  </si>
  <si>
    <r>
      <t>XIANG SHUN</t>
    </r>
    <r>
      <rPr>
        <b/>
        <sz val="9"/>
        <rFont val="宋体"/>
        <family val="3"/>
        <charset val="134"/>
      </rPr>
      <t>（亚海祥顺）</t>
    </r>
    <phoneticPr fontId="3" type="noConversion"/>
  </si>
  <si>
    <t>P/I</t>
    <phoneticPr fontId="3" type="noConversion"/>
  </si>
  <si>
    <t>HE JIN</t>
    <phoneticPr fontId="3" type="noConversion"/>
  </si>
  <si>
    <t>2106W</t>
    <phoneticPr fontId="3" type="noConversion"/>
  </si>
  <si>
    <t>2106E</t>
    <phoneticPr fontId="3" type="noConversion"/>
  </si>
  <si>
    <t>HE YUAN</t>
    <phoneticPr fontId="3" type="noConversion"/>
  </si>
  <si>
    <t>2110W</t>
    <phoneticPr fontId="3" type="noConversion"/>
  </si>
  <si>
    <t>2106W</t>
    <phoneticPr fontId="3" type="noConversion"/>
  </si>
  <si>
    <t>2106E</t>
    <phoneticPr fontId="3" type="noConversion"/>
  </si>
  <si>
    <t>0QASXN</t>
    <phoneticPr fontId="3" type="noConversion"/>
  </si>
  <si>
    <t>OMIT</t>
    <phoneticPr fontId="3" type="noConversion"/>
  </si>
  <si>
    <t>OMIT</t>
    <phoneticPr fontId="3" type="noConversion"/>
  </si>
  <si>
    <t>0QA8HS</t>
    <phoneticPr fontId="3" type="noConversion"/>
  </si>
  <si>
    <t>0QA8IN</t>
    <phoneticPr fontId="3" type="noConversion"/>
  </si>
  <si>
    <t>0QA8JS</t>
    <phoneticPr fontId="3" type="noConversion"/>
  </si>
  <si>
    <t>0QA8KN</t>
    <phoneticPr fontId="3" type="noConversion"/>
  </si>
  <si>
    <t>0QA8LS</t>
    <phoneticPr fontId="3" type="noConversion"/>
  </si>
  <si>
    <t>0QA8MN</t>
    <phoneticPr fontId="3" type="noConversion"/>
  </si>
  <si>
    <t>0QA8NS</t>
    <phoneticPr fontId="3" type="noConversion"/>
  </si>
  <si>
    <t>0QA8ON</t>
    <phoneticPr fontId="3" type="noConversion"/>
  </si>
  <si>
    <t xml:space="preserve">SEATTLE C </t>
    <phoneticPr fontId="3" type="noConversion"/>
  </si>
  <si>
    <t>BALTIC NORTH</t>
    <phoneticPr fontId="3" type="noConversion"/>
  </si>
  <si>
    <t>BALTIC NORTH</t>
    <phoneticPr fontId="3" type="noConversion"/>
  </si>
  <si>
    <t>NAVIOS DOMINO</t>
    <phoneticPr fontId="3" type="noConversion"/>
  </si>
  <si>
    <r>
      <t>EASLINE LIANYUNGANG (</t>
    </r>
    <r>
      <rPr>
        <b/>
        <sz val="9"/>
        <rFont val="宋体"/>
        <family val="3"/>
        <charset val="134"/>
      </rPr>
      <t>大通连云港</t>
    </r>
    <r>
      <rPr>
        <b/>
        <sz val="9"/>
        <rFont val="Times New Roman"/>
        <family val="1"/>
      </rPr>
      <t>)</t>
    </r>
    <phoneticPr fontId="32" type="noConversion"/>
  </si>
  <si>
    <t>2114E</t>
  </si>
  <si>
    <t>2114W</t>
  </si>
  <si>
    <t>0107S</t>
    <phoneticPr fontId="3" type="noConversion"/>
  </si>
  <si>
    <t>0107N</t>
    <phoneticPr fontId="3" type="noConversion"/>
  </si>
  <si>
    <t>0109S</t>
    <phoneticPr fontId="3" type="noConversion"/>
  </si>
  <si>
    <t>0109N</t>
    <phoneticPr fontId="3" type="noConversion"/>
  </si>
  <si>
    <t>0106S</t>
    <phoneticPr fontId="3" type="noConversion"/>
  </si>
  <si>
    <t>0106N</t>
    <phoneticPr fontId="3" type="noConversion"/>
  </si>
  <si>
    <t>2115W</t>
  </si>
  <si>
    <t>2115E</t>
  </si>
  <si>
    <t>0QA1IN</t>
    <phoneticPr fontId="3" type="noConversion"/>
  </si>
  <si>
    <t>P/O</t>
    <phoneticPr fontId="3" type="noConversion"/>
  </si>
  <si>
    <t xml:space="preserve">MORGANA </t>
    <phoneticPr fontId="3" type="noConversion"/>
  </si>
  <si>
    <t>327N</t>
    <phoneticPr fontId="3" type="noConversion"/>
  </si>
  <si>
    <t>035N</t>
    <phoneticPr fontId="3" type="noConversion"/>
  </si>
  <si>
    <t>013N</t>
    <phoneticPr fontId="3" type="noConversion"/>
  </si>
  <si>
    <t>328N</t>
    <phoneticPr fontId="3" type="noConversion"/>
  </si>
  <si>
    <t>0108S</t>
    <phoneticPr fontId="3" type="noConversion"/>
  </si>
  <si>
    <t>0108N</t>
    <phoneticPr fontId="3" type="noConversion"/>
  </si>
  <si>
    <t>0110N</t>
    <phoneticPr fontId="3" type="noConversion"/>
  </si>
  <si>
    <t>0107N</t>
    <phoneticPr fontId="3" type="noConversion"/>
  </si>
  <si>
    <t>0110S</t>
    <phoneticPr fontId="3" type="noConversion"/>
  </si>
  <si>
    <t>0107S</t>
    <phoneticPr fontId="3" type="noConversion"/>
  </si>
  <si>
    <t>0NC49S</t>
    <phoneticPr fontId="3" type="noConversion"/>
  </si>
  <si>
    <t>0NC4DS</t>
    <phoneticPr fontId="3" type="noConversion"/>
  </si>
  <si>
    <t>0NC4HS</t>
    <phoneticPr fontId="3" type="noConversion"/>
  </si>
  <si>
    <t>0NC4LS</t>
    <phoneticPr fontId="3" type="noConversion"/>
  </si>
  <si>
    <t>0NC4PS</t>
    <phoneticPr fontId="3" type="noConversion"/>
  </si>
  <si>
    <t>0NC4TS</t>
    <phoneticPr fontId="3" type="noConversion"/>
  </si>
  <si>
    <t>Combined with HUA KAI V.2107W</t>
    <phoneticPr fontId="3" type="noConversion"/>
  </si>
  <si>
    <t>VICTORY VOYAGER</t>
    <phoneticPr fontId="3" type="noConversion"/>
  </si>
  <si>
    <t>VICTORY VOYAGER</t>
    <phoneticPr fontId="3" type="noConversion"/>
  </si>
  <si>
    <t>2107W</t>
    <phoneticPr fontId="3" type="noConversion"/>
  </si>
  <si>
    <t>2107W</t>
    <phoneticPr fontId="3" type="noConversion"/>
  </si>
  <si>
    <t>2107E</t>
    <phoneticPr fontId="3" type="noConversion"/>
  </si>
  <si>
    <t>2107E</t>
    <phoneticPr fontId="3" type="noConversion"/>
  </si>
  <si>
    <t>AS FRIDA</t>
    <phoneticPr fontId="3" type="noConversion"/>
  </si>
  <si>
    <t>2107W</t>
    <phoneticPr fontId="3" type="noConversion"/>
  </si>
  <si>
    <t>S310</t>
    <phoneticPr fontId="3" type="noConversion"/>
  </si>
  <si>
    <t>S102</t>
    <phoneticPr fontId="3" type="noConversion"/>
  </si>
  <si>
    <t>S053</t>
    <phoneticPr fontId="3" type="noConversion"/>
  </si>
  <si>
    <t>SITC SURABAYA</t>
    <phoneticPr fontId="3" type="noConversion"/>
  </si>
  <si>
    <t>SHANGHAI</t>
    <phoneticPr fontId="3" type="noConversion"/>
  </si>
  <si>
    <t>Combined with HUA KAI V.2107E</t>
    <phoneticPr fontId="3" type="noConversion"/>
  </si>
  <si>
    <t>OMIT</t>
    <phoneticPr fontId="3" type="noConversion"/>
  </si>
  <si>
    <t>OMIT</t>
    <phoneticPr fontId="3" type="noConversion"/>
  </si>
  <si>
    <t>2106S</t>
    <phoneticPr fontId="3" type="noConversion"/>
  </si>
  <si>
    <t>2106N</t>
    <phoneticPr fontId="3" type="noConversion"/>
  </si>
  <si>
    <t>2107S</t>
    <phoneticPr fontId="3" type="noConversion"/>
  </si>
  <si>
    <t>2107N</t>
    <phoneticPr fontId="3" type="noConversion"/>
  </si>
  <si>
    <t>2104S</t>
    <phoneticPr fontId="3" type="noConversion"/>
  </si>
  <si>
    <t>2104N</t>
    <phoneticPr fontId="3" type="noConversion"/>
  </si>
  <si>
    <t>HYUNDAI BUSAN</t>
    <phoneticPr fontId="3" type="noConversion"/>
  </si>
  <si>
    <t>ONE THESEUS</t>
    <phoneticPr fontId="3" type="noConversion"/>
  </si>
  <si>
    <t>047W</t>
    <phoneticPr fontId="3" type="noConversion"/>
  </si>
  <si>
    <t>045W</t>
    <phoneticPr fontId="3" type="noConversion"/>
  </si>
  <si>
    <t>YM UBIQUITY</t>
    <phoneticPr fontId="3" type="noConversion"/>
  </si>
  <si>
    <t>050W</t>
    <phoneticPr fontId="3" type="noConversion"/>
  </si>
  <si>
    <t>HYUNDAI HONG KONG</t>
    <phoneticPr fontId="3" type="noConversion"/>
  </si>
  <si>
    <t>新加坡(PSA)</t>
    <phoneticPr fontId="3" type="noConversion"/>
  </si>
  <si>
    <t>YM UPSURGENCE</t>
    <phoneticPr fontId="3" type="noConversion"/>
  </si>
  <si>
    <t>2105W</t>
    <phoneticPr fontId="3" type="noConversion"/>
  </si>
  <si>
    <t>2105E</t>
    <phoneticPr fontId="3" type="noConversion"/>
  </si>
  <si>
    <t>SITC SURABAYA</t>
    <phoneticPr fontId="3" type="noConversion"/>
  </si>
  <si>
    <t>Xingang</t>
    <phoneticPr fontId="3" type="noConversion"/>
  </si>
  <si>
    <t>Tianjin Port Container Terminal Co.,LTD. (TCT)</t>
    <phoneticPr fontId="3" type="noConversion"/>
  </si>
  <si>
    <t>0127W</t>
    <phoneticPr fontId="3" type="noConversion"/>
  </si>
  <si>
    <t>0128W</t>
    <phoneticPr fontId="3" type="noConversion"/>
  </si>
  <si>
    <r>
      <t>Kobe (EAS-</t>
    </r>
    <r>
      <rPr>
        <sz val="9"/>
        <rFont val="微软雅黑"/>
        <family val="2"/>
        <charset val="134"/>
      </rPr>
      <t>EASLINE LIANYUNGANG)</t>
    </r>
    <phoneticPr fontId="3" type="noConversion"/>
  </si>
  <si>
    <r>
      <t xml:space="preserve">Kobe (ASL - </t>
    </r>
    <r>
      <rPr>
        <sz val="9"/>
        <rFont val="微软雅黑"/>
        <family val="2"/>
        <charset val="134"/>
      </rPr>
      <t>XIANG SHUN</t>
    </r>
    <r>
      <rPr>
        <sz val="11"/>
        <rFont val="微软雅黑"/>
        <family val="2"/>
        <charset val="134"/>
      </rPr>
      <t>)</t>
    </r>
    <phoneticPr fontId="3" type="noConversion"/>
  </si>
  <si>
    <t>Wai Gao Qiao Terminal Phase 5 (WGQ5)</t>
    <phoneticPr fontId="3" type="noConversion"/>
  </si>
  <si>
    <r>
      <t xml:space="preserve">BVX2: CNNSA--CNSHK--HKHKG--VNHPH--VHDAD--CNNSA--CNSHK--HKHKG            </t>
    </r>
    <r>
      <rPr>
        <b/>
        <sz val="12"/>
        <rFont val="宋体"/>
        <family val="3"/>
        <charset val="134"/>
      </rPr>
      <t>湾越快航</t>
    </r>
    <phoneticPr fontId="3" type="noConversion"/>
  </si>
  <si>
    <t>NANSHA</t>
    <phoneticPr fontId="3" type="noConversion"/>
  </si>
  <si>
    <t>SHEKOU</t>
    <phoneticPr fontId="3" type="noConversion"/>
  </si>
  <si>
    <t>SUN          0900</t>
    <phoneticPr fontId="3" type="noConversion"/>
  </si>
  <si>
    <t>SUN          1700</t>
    <phoneticPr fontId="3" type="noConversion"/>
  </si>
  <si>
    <t>MON          0200</t>
    <phoneticPr fontId="3" type="noConversion"/>
  </si>
  <si>
    <t>MON           1200</t>
    <phoneticPr fontId="3" type="noConversion"/>
  </si>
  <si>
    <t>MON          1500</t>
    <phoneticPr fontId="3" type="noConversion"/>
  </si>
  <si>
    <t>MON           2200</t>
    <phoneticPr fontId="3" type="noConversion"/>
  </si>
  <si>
    <t>WED           1200</t>
    <phoneticPr fontId="3" type="noConversion"/>
  </si>
  <si>
    <t>THU          0200</t>
    <phoneticPr fontId="3" type="noConversion"/>
  </si>
  <si>
    <t>FRI          0200</t>
    <phoneticPr fontId="3" type="noConversion"/>
  </si>
  <si>
    <t>FRI         1200</t>
    <phoneticPr fontId="3" type="noConversion"/>
  </si>
  <si>
    <t>SUN          0900</t>
    <phoneticPr fontId="3" type="noConversion"/>
  </si>
  <si>
    <t>HE YUAN</t>
    <phoneticPr fontId="3" type="noConversion"/>
  </si>
  <si>
    <t>2110W</t>
    <phoneticPr fontId="3" type="noConversion"/>
  </si>
  <si>
    <t>2113E</t>
    <phoneticPr fontId="3" type="noConversion"/>
  </si>
  <si>
    <t>2116W</t>
  </si>
  <si>
    <t>2116E</t>
  </si>
  <si>
    <t>2117W</t>
  </si>
  <si>
    <t>2117E</t>
  </si>
  <si>
    <t>2118W</t>
  </si>
  <si>
    <t>2118E</t>
  </si>
  <si>
    <t>2119W</t>
  </si>
  <si>
    <t>2119E</t>
  </si>
  <si>
    <t>Da nang</t>
    <phoneticPr fontId="3" type="noConversion"/>
  </si>
  <si>
    <t>DA NANG</t>
    <phoneticPr fontId="3" type="noConversion"/>
  </si>
  <si>
    <t>TIEN SA seaport</t>
    <phoneticPr fontId="3" type="noConversion"/>
  </si>
  <si>
    <t>巴生(NORTH PORT)</t>
    <phoneticPr fontId="3" type="noConversion"/>
  </si>
  <si>
    <t>Northport</t>
    <phoneticPr fontId="3" type="noConversion"/>
  </si>
  <si>
    <t>TS SINGAPORE</t>
    <phoneticPr fontId="3" type="noConversion"/>
  </si>
  <si>
    <t>21002E</t>
    <phoneticPr fontId="3" type="noConversion"/>
  </si>
  <si>
    <t>15-16/Feb HKG</t>
    <phoneticPr fontId="3" type="noConversion"/>
  </si>
  <si>
    <t>18-19/Feb SHEKOU</t>
    <phoneticPr fontId="3" type="noConversion"/>
  </si>
  <si>
    <t>19/Feb NANSHA</t>
    <phoneticPr fontId="3" type="noConversion"/>
  </si>
  <si>
    <t xml:space="preserve">KMTC HOCHIMINH </t>
    <phoneticPr fontId="3" type="noConversion"/>
  </si>
  <si>
    <t>Wai Gao Qiao Phase 5 Terminal (WGQ5)</t>
    <phoneticPr fontId="3" type="noConversion"/>
  </si>
  <si>
    <r>
      <t>HE YUAN</t>
    </r>
    <r>
      <rPr>
        <b/>
        <sz val="9"/>
        <rFont val="宋体"/>
        <family val="3"/>
        <charset val="134"/>
      </rPr>
      <t>（亚海和远）</t>
    </r>
    <phoneticPr fontId="3" type="noConversion"/>
  </si>
  <si>
    <t>13/Feb QINGDAO</t>
    <phoneticPr fontId="3" type="noConversion"/>
  </si>
  <si>
    <t>15/Feb XINGANG</t>
    <phoneticPr fontId="3" type="noConversion"/>
  </si>
  <si>
    <t>OMIT</t>
    <phoneticPr fontId="3" type="noConversion"/>
  </si>
  <si>
    <r>
      <t>HE YUAN</t>
    </r>
    <r>
      <rPr>
        <b/>
        <sz val="9"/>
        <rFont val="宋体"/>
        <family val="3"/>
        <charset val="134"/>
      </rPr>
      <t>（亚海和远）</t>
    </r>
    <phoneticPr fontId="3" type="noConversion"/>
  </si>
  <si>
    <t>4/Mar Nagoya</t>
    <phoneticPr fontId="3" type="noConversion"/>
  </si>
  <si>
    <t>5/Mar Yokohama</t>
    <phoneticPr fontId="3" type="noConversion"/>
  </si>
  <si>
    <t>5-6/Mar Tokyo</t>
    <phoneticPr fontId="3" type="noConversion"/>
  </si>
  <si>
    <t>OMIT</t>
    <phoneticPr fontId="3" type="noConversion"/>
  </si>
  <si>
    <t>P/O</t>
    <phoneticPr fontId="3" type="noConversion"/>
  </si>
  <si>
    <r>
      <t>QQCT Co., Ltd - Phase 3. (QQCT3</t>
    </r>
    <r>
      <rPr>
        <sz val="12"/>
        <rFont val="宋体"/>
        <family val="3"/>
        <charset val="134"/>
      </rPr>
      <t>期</t>
    </r>
    <r>
      <rPr>
        <sz val="12"/>
        <rFont val="Times New Roman"/>
        <family val="1"/>
      </rPr>
      <t>)</t>
    </r>
    <phoneticPr fontId="3" type="noConversion"/>
  </si>
  <si>
    <r>
      <t>QQCT Co., Ltd - Phase 2 (QQCT2</t>
    </r>
    <r>
      <rPr>
        <sz val="12"/>
        <rFont val="宋体"/>
        <family val="3"/>
        <charset val="134"/>
      </rPr>
      <t>期</t>
    </r>
    <r>
      <rPr>
        <sz val="12"/>
        <rFont val="Times New Roman"/>
        <family val="1"/>
      </rPr>
      <t>)</t>
    </r>
    <phoneticPr fontId="29" type="noConversion"/>
  </si>
  <si>
    <t>11/Mar NGB</t>
    <phoneticPr fontId="3" type="noConversion"/>
  </si>
  <si>
    <t>OMIT TAO</t>
    <phoneticPr fontId="3" type="noConversion"/>
  </si>
  <si>
    <t>9/Mar HKG</t>
    <phoneticPr fontId="3" type="noConversion"/>
  </si>
  <si>
    <t>13/Mar SHA</t>
    <phoneticPr fontId="3" type="noConversion"/>
  </si>
  <si>
    <t>宁波(CMICT)</t>
    <phoneticPr fontId="3" type="noConversion"/>
  </si>
  <si>
    <t>上海(WGQ 4)</t>
    <phoneticPr fontId="3" type="noConversion"/>
  </si>
  <si>
    <t>蛇口(CCT)</t>
    <phoneticPr fontId="3" type="noConversion"/>
  </si>
  <si>
    <t>南沙(NICT)</t>
    <phoneticPr fontId="3" type="noConversion"/>
  </si>
  <si>
    <t>胡志明(CAT LAI)</t>
    <phoneticPr fontId="3" type="noConversion"/>
  </si>
  <si>
    <t>香港(HIT)</t>
    <phoneticPr fontId="3" type="noConversion"/>
  </si>
  <si>
    <t>蛇口(CCT)</t>
    <phoneticPr fontId="3" type="noConversion"/>
  </si>
  <si>
    <t>WED/THU</t>
    <phoneticPr fontId="3" type="noConversion"/>
  </si>
  <si>
    <t>FRI/FRI</t>
    <phoneticPr fontId="3" type="noConversion"/>
  </si>
  <si>
    <t>WED/WED</t>
    <phoneticPr fontId="3" type="noConversion"/>
  </si>
  <si>
    <t>WED/THU</t>
    <phoneticPr fontId="3" type="noConversion"/>
  </si>
  <si>
    <t>SUN/MON</t>
    <phoneticPr fontId="3" type="noConversion"/>
  </si>
  <si>
    <t>SHANGHAI</t>
    <phoneticPr fontId="3" type="noConversion"/>
  </si>
  <si>
    <t>SHEKOU</t>
    <phoneticPr fontId="3" type="noConversion"/>
  </si>
  <si>
    <t>NANSHA</t>
    <phoneticPr fontId="3" type="noConversion"/>
  </si>
  <si>
    <t>HO CHI MINH</t>
    <phoneticPr fontId="3" type="noConversion"/>
  </si>
  <si>
    <t>HONG KONG</t>
    <phoneticPr fontId="3" type="noConversion"/>
  </si>
  <si>
    <t>THU/THU</t>
    <phoneticPr fontId="3" type="noConversion"/>
  </si>
  <si>
    <t>THU/FRI</t>
    <phoneticPr fontId="3" type="noConversion"/>
  </si>
  <si>
    <t>HANSA AUGSBURG</t>
    <phoneticPr fontId="3" type="noConversion"/>
  </si>
  <si>
    <t>21007S</t>
    <phoneticPr fontId="3" type="noConversion"/>
  </si>
  <si>
    <t>21007N</t>
    <phoneticPr fontId="3" type="noConversion"/>
  </si>
  <si>
    <t>GREEN DAWN</t>
    <phoneticPr fontId="3" type="noConversion"/>
  </si>
  <si>
    <t>0HT11S</t>
    <phoneticPr fontId="3" type="noConversion"/>
  </si>
  <si>
    <t>0HT12N</t>
    <phoneticPr fontId="3" type="noConversion"/>
  </si>
  <si>
    <t>HANSA FRESENBURG</t>
    <phoneticPr fontId="3" type="noConversion"/>
  </si>
  <si>
    <t>21006S</t>
    <phoneticPr fontId="3" type="noConversion"/>
  </si>
  <si>
    <t>21006N</t>
    <phoneticPr fontId="3" type="noConversion"/>
  </si>
  <si>
    <t>21008S</t>
    <phoneticPr fontId="3" type="noConversion"/>
  </si>
  <si>
    <t>21008N</t>
    <phoneticPr fontId="3" type="noConversion"/>
  </si>
  <si>
    <t>0HT17S</t>
    <phoneticPr fontId="3" type="noConversion"/>
  </si>
  <si>
    <t>0HT18N</t>
    <phoneticPr fontId="3" type="noConversion"/>
  </si>
  <si>
    <t>21007S</t>
    <phoneticPr fontId="3" type="noConversion"/>
  </si>
  <si>
    <t>21007N</t>
    <phoneticPr fontId="3" type="noConversion"/>
  </si>
  <si>
    <t>21009S</t>
    <phoneticPr fontId="3" type="noConversion"/>
  </si>
  <si>
    <t>21009N</t>
    <phoneticPr fontId="3" type="noConversion"/>
  </si>
  <si>
    <t>0HT1DS</t>
    <phoneticPr fontId="3" type="noConversion"/>
  </si>
  <si>
    <t>0HT1EN</t>
    <phoneticPr fontId="3" type="noConversion"/>
  </si>
  <si>
    <t>21010S</t>
    <phoneticPr fontId="3" type="noConversion"/>
  </si>
  <si>
    <t>21010N</t>
    <phoneticPr fontId="3" type="noConversion"/>
  </si>
  <si>
    <t>Ningbo Daxie China Merchants International Container Terminal  (CMICT)</t>
    <phoneticPr fontId="3" type="noConversion"/>
  </si>
  <si>
    <t>SHANGHAI</t>
    <phoneticPr fontId="3" type="noConversion"/>
  </si>
  <si>
    <t>Wai Gao Qiao IV</t>
    <phoneticPr fontId="3" type="noConversion"/>
  </si>
  <si>
    <t>SHEKOU</t>
    <phoneticPr fontId="3" type="noConversion"/>
  </si>
  <si>
    <t>NANSHA</t>
    <phoneticPr fontId="3" type="noConversion"/>
  </si>
  <si>
    <t>HO CHI MINH</t>
    <phoneticPr fontId="3" type="noConversion"/>
  </si>
  <si>
    <t>Cat Lai</t>
    <phoneticPr fontId="3" type="noConversion"/>
  </si>
  <si>
    <t>HONG KONG</t>
    <phoneticPr fontId="3" type="noConversion"/>
  </si>
  <si>
    <t>Hong Kong International Terminal (HIT)</t>
    <phoneticPr fontId="3" type="noConversion"/>
  </si>
  <si>
    <t>Nansha Phase III Container Terminal (NICT)</t>
    <phoneticPr fontId="3" type="noConversion"/>
  </si>
  <si>
    <t xml:space="preserve">      NCX3: CNNGB-CNSHA-CNSHK-CNNSA--VNSGN-HKHKG-CNSHK-CNNGB  FULL CONTAINER WEEKLY SERVICE  </t>
    <phoneticPr fontId="3" type="noConversion"/>
  </si>
  <si>
    <t>S311</t>
    <phoneticPr fontId="3" type="noConversion"/>
  </si>
  <si>
    <t>S103</t>
    <phoneticPr fontId="3" type="noConversion"/>
  </si>
  <si>
    <t>S054</t>
    <phoneticPr fontId="3" type="noConversion"/>
  </si>
  <si>
    <t>OMIT</t>
    <phoneticPr fontId="3" type="noConversion"/>
  </si>
  <si>
    <t>5/Mar HKG</t>
    <phoneticPr fontId="3" type="noConversion"/>
  </si>
  <si>
    <t>HUA KAI</t>
    <phoneticPr fontId="3" type="noConversion"/>
  </si>
  <si>
    <t>5/Mar SHEKOU</t>
    <phoneticPr fontId="3" type="noConversion"/>
  </si>
  <si>
    <t>Ningbo</t>
    <phoneticPr fontId="3" type="noConversion"/>
  </si>
  <si>
    <t>Ningbo Daxie China Merchants International Container Terminal (CMICT)</t>
    <phoneticPr fontId="3" type="noConversion"/>
  </si>
  <si>
    <r>
      <t>Terminal Petilemas Surabaya (TPS)</t>
    </r>
    <r>
      <rPr>
        <sz val="12"/>
        <rFont val="Times New Roman"/>
        <family val="1"/>
      </rPr>
      <t xml:space="preserve">
</t>
    </r>
    <phoneticPr fontId="3" type="noConversion"/>
  </si>
  <si>
    <r>
      <t>Ningbo Port Group Beilun 3RD Container Terminal (</t>
    </r>
    <r>
      <rPr>
        <sz val="12"/>
        <rFont val="宋体"/>
        <family val="3"/>
        <charset val="134"/>
      </rPr>
      <t>北三集司</t>
    </r>
    <r>
      <rPr>
        <sz val="12"/>
        <rFont val="Times New Roman"/>
        <family val="1"/>
      </rPr>
      <t>)</t>
    </r>
    <phoneticPr fontId="3" type="noConversion"/>
  </si>
  <si>
    <t>QINGDAO</t>
    <phoneticPr fontId="3" type="noConversion"/>
  </si>
  <si>
    <t>QQCT Co., Ltd. (QQCT phase 3)</t>
    <phoneticPr fontId="3" type="noConversion"/>
  </si>
  <si>
    <t>20/Mar HKG</t>
    <phoneticPr fontId="3" type="noConversion"/>
  </si>
  <si>
    <t>20-21/Mar SHEKOU</t>
    <phoneticPr fontId="3" type="noConversion"/>
  </si>
  <si>
    <t>21/Mar NANSHA</t>
    <phoneticPr fontId="3" type="noConversion"/>
  </si>
  <si>
    <t>RATANA THIDA</t>
    <phoneticPr fontId="3" type="noConversion"/>
  </si>
  <si>
    <t>OMIT</t>
    <phoneticPr fontId="3" type="noConversion"/>
  </si>
  <si>
    <t>OMIT</t>
    <phoneticPr fontId="3" type="noConversion"/>
  </si>
  <si>
    <t>X-PRESS KILIMANJARO</t>
    <phoneticPr fontId="3" type="noConversion"/>
  </si>
  <si>
    <t>KOTA LUMBA</t>
    <phoneticPr fontId="3" type="noConversion"/>
  </si>
  <si>
    <t xml:space="preserve">TOMMI RITSCHER </t>
    <phoneticPr fontId="3" type="noConversion"/>
  </si>
  <si>
    <t>21002E</t>
    <phoneticPr fontId="3" type="noConversion"/>
  </si>
  <si>
    <t>2102E</t>
    <phoneticPr fontId="3" type="noConversion"/>
  </si>
  <si>
    <t>21003E</t>
    <phoneticPr fontId="3" type="noConversion"/>
  </si>
  <si>
    <t>21003E</t>
    <phoneticPr fontId="3" type="noConversion"/>
  </si>
  <si>
    <t>FRI          0300</t>
    <phoneticPr fontId="3" type="noConversion"/>
  </si>
  <si>
    <t>0KRW0W</t>
    <phoneticPr fontId="3" type="noConversion"/>
  </si>
  <si>
    <t>0KRW1E</t>
    <phoneticPr fontId="3" type="noConversion"/>
  </si>
  <si>
    <t>0KRVYW</t>
    <phoneticPr fontId="3" type="noConversion"/>
  </si>
  <si>
    <t>0KRVZE</t>
    <phoneticPr fontId="3" type="noConversion"/>
  </si>
  <si>
    <t>BLANK SAILING</t>
    <phoneticPr fontId="3" type="noConversion"/>
  </si>
  <si>
    <t>TBN</t>
    <phoneticPr fontId="3" type="noConversion"/>
  </si>
  <si>
    <t>YM UPWARD</t>
    <phoneticPr fontId="3" type="noConversion"/>
  </si>
  <si>
    <t>070W</t>
    <phoneticPr fontId="3" type="noConversion"/>
  </si>
  <si>
    <t>HYUNDAI BANGKOK</t>
    <phoneticPr fontId="3" type="noConversion"/>
  </si>
  <si>
    <t>101W</t>
    <phoneticPr fontId="3" type="noConversion"/>
  </si>
  <si>
    <t>068W</t>
    <phoneticPr fontId="3" type="noConversion"/>
  </si>
  <si>
    <t>RUN HE</t>
    <phoneticPr fontId="3" type="noConversion"/>
  </si>
  <si>
    <t>2105W</t>
    <phoneticPr fontId="3" type="noConversion"/>
  </si>
  <si>
    <t>change vessel name as "RUN HE"</t>
    <phoneticPr fontId="3" type="noConversion"/>
  </si>
  <si>
    <t>RUN HE</t>
    <phoneticPr fontId="3" type="noConversion"/>
  </si>
  <si>
    <t>RUN HE</t>
    <phoneticPr fontId="3" type="noConversion"/>
  </si>
  <si>
    <t>2107E</t>
    <phoneticPr fontId="3" type="noConversion"/>
  </si>
  <si>
    <t>25/Mar NGB</t>
    <phoneticPr fontId="3" type="noConversion"/>
  </si>
  <si>
    <t>27/Mar TAO</t>
    <phoneticPr fontId="3" type="noConversion"/>
  </si>
  <si>
    <t>HE JIN</t>
    <phoneticPr fontId="3" type="noConversion"/>
  </si>
  <si>
    <t>Phase out HHX2 line at HPH then phase in BVX2 line</t>
    <phoneticPr fontId="3" type="noConversion"/>
  </si>
  <si>
    <t>22/Mar HKG</t>
    <phoneticPr fontId="3" type="noConversion"/>
  </si>
  <si>
    <t>29/Mar SHA</t>
    <phoneticPr fontId="3" type="noConversion"/>
  </si>
  <si>
    <t>2106E</t>
    <phoneticPr fontId="3" type="noConversion"/>
  </si>
  <si>
    <t>GANG TONG 19</t>
    <phoneticPr fontId="3" type="noConversion"/>
  </si>
  <si>
    <t>HE JIN</t>
    <phoneticPr fontId="3" type="noConversion"/>
  </si>
  <si>
    <t>GANG TONG 19</t>
    <phoneticPr fontId="3" type="noConversion"/>
  </si>
  <si>
    <t>2108W</t>
    <phoneticPr fontId="3" type="noConversion"/>
  </si>
  <si>
    <t>2108E</t>
    <phoneticPr fontId="3" type="noConversion"/>
  </si>
  <si>
    <t>2108E</t>
    <phoneticPr fontId="3" type="noConversion"/>
  </si>
  <si>
    <t>OMIT</t>
    <phoneticPr fontId="3" type="noConversion"/>
  </si>
  <si>
    <t>P/I at SHA</t>
    <phoneticPr fontId="3" type="noConversion"/>
  </si>
  <si>
    <t>2107W</t>
    <phoneticPr fontId="3" type="noConversion"/>
  </si>
  <si>
    <t>2107W</t>
    <phoneticPr fontId="3" type="noConversion"/>
  </si>
  <si>
    <t>2107E</t>
    <phoneticPr fontId="3" type="noConversion"/>
  </si>
  <si>
    <t>0KRIRW</t>
    <phoneticPr fontId="3" type="noConversion"/>
  </si>
  <si>
    <t>0KRISE</t>
    <phoneticPr fontId="3" type="noConversion"/>
  </si>
  <si>
    <t>0KRIVW</t>
    <phoneticPr fontId="3" type="noConversion"/>
  </si>
  <si>
    <t>0KRWE</t>
    <phoneticPr fontId="3" type="noConversion"/>
  </si>
  <si>
    <t>0KRIZW</t>
    <phoneticPr fontId="3" type="noConversion"/>
  </si>
  <si>
    <t>0KRJ0E</t>
    <phoneticPr fontId="3" type="noConversion"/>
  </si>
  <si>
    <t>0KRJ3W</t>
    <phoneticPr fontId="3" type="noConversion"/>
  </si>
  <si>
    <t>0KRJ4E</t>
    <phoneticPr fontId="3" type="noConversion"/>
  </si>
  <si>
    <t>0KRJ7W</t>
    <phoneticPr fontId="3" type="noConversion"/>
  </si>
  <si>
    <t>0KR8E</t>
    <phoneticPr fontId="3" type="noConversion"/>
  </si>
  <si>
    <t>0KRJBW</t>
    <phoneticPr fontId="3" type="noConversion"/>
  </si>
  <si>
    <t>0KEJCE</t>
    <phoneticPr fontId="3" type="noConversion"/>
  </si>
  <si>
    <t>0KEJFW</t>
    <phoneticPr fontId="3" type="noConversion"/>
  </si>
  <si>
    <t>0KRJGE</t>
    <phoneticPr fontId="3" type="noConversion"/>
  </si>
  <si>
    <t>036N</t>
    <phoneticPr fontId="3" type="noConversion"/>
  </si>
  <si>
    <t>014N</t>
    <phoneticPr fontId="3" type="noConversion"/>
  </si>
  <si>
    <t>329N</t>
    <phoneticPr fontId="3" type="noConversion"/>
  </si>
  <si>
    <t>0109S</t>
    <phoneticPr fontId="3" type="noConversion"/>
  </si>
  <si>
    <t>0109N</t>
    <phoneticPr fontId="3" type="noConversion"/>
  </si>
  <si>
    <t>0111N</t>
    <phoneticPr fontId="3" type="noConversion"/>
  </si>
  <si>
    <t>0108N</t>
    <phoneticPr fontId="3" type="noConversion"/>
  </si>
  <si>
    <t>0111S</t>
    <phoneticPr fontId="3" type="noConversion"/>
  </si>
  <si>
    <t>0108S</t>
    <phoneticPr fontId="3" type="noConversion"/>
  </si>
  <si>
    <t xml:space="preserve">KMTC HOCHIMINH </t>
    <phoneticPr fontId="3" type="noConversion"/>
  </si>
  <si>
    <t>21004S</t>
    <phoneticPr fontId="3" type="noConversion"/>
  </si>
  <si>
    <t>21004N</t>
    <phoneticPr fontId="3" type="noConversion"/>
  </si>
  <si>
    <t>2104S</t>
    <phoneticPr fontId="3" type="noConversion"/>
  </si>
  <si>
    <t>2104N</t>
    <phoneticPr fontId="3" type="noConversion"/>
  </si>
  <si>
    <t>2108S</t>
    <phoneticPr fontId="3" type="noConversion"/>
  </si>
  <si>
    <t>2108N</t>
    <phoneticPr fontId="3" type="noConversion"/>
  </si>
  <si>
    <t>2105S</t>
    <phoneticPr fontId="3" type="noConversion"/>
  </si>
  <si>
    <t>2105N</t>
    <phoneticPr fontId="3" type="noConversion"/>
  </si>
  <si>
    <t>21005S</t>
    <phoneticPr fontId="3" type="noConversion"/>
  </si>
  <si>
    <t>21005N</t>
    <phoneticPr fontId="3" type="noConversion"/>
  </si>
  <si>
    <t>0KRIGE</t>
    <phoneticPr fontId="3" type="noConversion"/>
  </si>
  <si>
    <t>S312</t>
    <phoneticPr fontId="3" type="noConversion"/>
  </si>
  <si>
    <t>S104</t>
    <phoneticPr fontId="3" type="noConversion"/>
  </si>
  <si>
    <t>S055</t>
    <phoneticPr fontId="3" type="noConversion"/>
  </si>
  <si>
    <t>2109W</t>
    <phoneticPr fontId="3" type="noConversion"/>
  </si>
  <si>
    <t>2109W</t>
    <phoneticPr fontId="3" type="noConversion"/>
  </si>
  <si>
    <t>GANG TONG 19</t>
    <phoneticPr fontId="3" type="noConversion"/>
  </si>
  <si>
    <t>2109E</t>
    <phoneticPr fontId="3" type="noConversion"/>
  </si>
  <si>
    <t>2109E</t>
    <phoneticPr fontId="3" type="noConversion"/>
  </si>
  <si>
    <t>海防(NHDV)</t>
    <phoneticPr fontId="3" type="noConversion"/>
  </si>
  <si>
    <r>
      <t xml:space="preserve">BVX2: CNNSA--CNSHK--HKHKG--VNHPH--VHDAD--CNNSA--CNSHK--HKHKG            </t>
    </r>
    <r>
      <rPr>
        <b/>
        <sz val="12"/>
        <rFont val="宋体"/>
        <family val="3"/>
        <charset val="134"/>
      </rPr>
      <t>湾越快航</t>
    </r>
    <phoneticPr fontId="3" type="noConversion"/>
  </si>
  <si>
    <t>广州南沙(NICT)</t>
    <phoneticPr fontId="3" type="noConversion"/>
  </si>
  <si>
    <t>广州南沙(NICT)</t>
    <phoneticPr fontId="3" type="noConversion"/>
  </si>
  <si>
    <t>蛇口(SCT)</t>
    <phoneticPr fontId="3" type="noConversion"/>
  </si>
  <si>
    <t>蛇口(SCT)</t>
    <phoneticPr fontId="3" type="noConversion"/>
  </si>
  <si>
    <t>香港(HIT)</t>
    <phoneticPr fontId="3" type="noConversion"/>
  </si>
  <si>
    <t>海防(NAM HAI PORT)</t>
    <phoneticPr fontId="3" type="noConversion"/>
  </si>
  <si>
    <t>海防(NAM HAI PORT)</t>
    <phoneticPr fontId="3" type="noConversion"/>
  </si>
  <si>
    <t>岘港(TIEN SA)</t>
    <phoneticPr fontId="3" type="noConversion"/>
  </si>
  <si>
    <t>岘港(TIEN SA)</t>
    <phoneticPr fontId="3" type="noConversion"/>
  </si>
  <si>
    <t>NANSHA</t>
    <phoneticPr fontId="3" type="noConversion"/>
  </si>
  <si>
    <t>SHEKOU</t>
    <phoneticPr fontId="3" type="noConversion"/>
  </si>
  <si>
    <t>DA NANG</t>
    <phoneticPr fontId="3" type="noConversion"/>
  </si>
  <si>
    <t>SUN          0900</t>
    <phoneticPr fontId="3" type="noConversion"/>
  </si>
  <si>
    <t>SUN          1700</t>
    <phoneticPr fontId="3" type="noConversion"/>
  </si>
  <si>
    <t>MON          0200</t>
    <phoneticPr fontId="3" type="noConversion"/>
  </si>
  <si>
    <t>MON           1200</t>
    <phoneticPr fontId="3" type="noConversion"/>
  </si>
  <si>
    <t>MON          1500</t>
    <phoneticPr fontId="3" type="noConversion"/>
  </si>
  <si>
    <t>MON           1900</t>
    <phoneticPr fontId="3" type="noConversion"/>
  </si>
  <si>
    <t>MON          2000</t>
    <phoneticPr fontId="3" type="noConversion"/>
  </si>
  <si>
    <t>MON           2300</t>
    <phoneticPr fontId="3" type="noConversion"/>
  </si>
  <si>
    <t>WED           1200</t>
    <phoneticPr fontId="3" type="noConversion"/>
  </si>
  <si>
    <t>THU          0200</t>
    <phoneticPr fontId="3" type="noConversion"/>
  </si>
  <si>
    <t>FRI          0200</t>
    <phoneticPr fontId="3" type="noConversion"/>
  </si>
  <si>
    <t>FRI         1200</t>
    <phoneticPr fontId="3" type="noConversion"/>
  </si>
  <si>
    <t>MON           2200</t>
    <phoneticPr fontId="3" type="noConversion"/>
  </si>
  <si>
    <t>HE YUAN</t>
    <phoneticPr fontId="3" type="noConversion"/>
  </si>
  <si>
    <t>2114W</t>
    <phoneticPr fontId="3" type="noConversion"/>
  </si>
  <si>
    <t>2114E</t>
    <phoneticPr fontId="3" type="noConversion"/>
  </si>
  <si>
    <t>HUMEN</t>
    <phoneticPr fontId="3" type="noConversion"/>
  </si>
  <si>
    <t>THU             0800</t>
    <phoneticPr fontId="3" type="noConversion"/>
  </si>
  <si>
    <t>THU   1400</t>
    <phoneticPr fontId="3" type="noConversion"/>
  </si>
  <si>
    <t>THU          0900</t>
    <phoneticPr fontId="3" type="noConversion"/>
  </si>
  <si>
    <t>THU          1700</t>
    <phoneticPr fontId="3" type="noConversion"/>
  </si>
  <si>
    <t>FRI          0300</t>
    <phoneticPr fontId="3" type="noConversion"/>
  </si>
  <si>
    <t>FRI           1400</t>
    <phoneticPr fontId="3" type="noConversion"/>
  </si>
  <si>
    <t>FRI          1700</t>
    <phoneticPr fontId="3" type="noConversion"/>
  </si>
  <si>
    <t>FRI           2000</t>
    <phoneticPr fontId="3" type="noConversion"/>
  </si>
  <si>
    <t>FRI          2100</t>
    <phoneticPr fontId="3" type="noConversion"/>
  </si>
  <si>
    <t>FRI           2359</t>
    <phoneticPr fontId="3" type="noConversion"/>
  </si>
  <si>
    <t>SUN           1900</t>
    <phoneticPr fontId="3" type="noConversion"/>
  </si>
  <si>
    <t>MON          0800</t>
    <phoneticPr fontId="3" type="noConversion"/>
  </si>
  <si>
    <t>HUA KAI</t>
    <phoneticPr fontId="3" type="noConversion"/>
  </si>
  <si>
    <t>香港(HIT)</t>
    <phoneticPr fontId="3" type="noConversion"/>
  </si>
  <si>
    <t>虎门(DGCT)</t>
    <phoneticPr fontId="3" type="noConversion"/>
  </si>
  <si>
    <t>广州南沙(NICT)</t>
    <phoneticPr fontId="3" type="noConversion"/>
  </si>
  <si>
    <t>蛇口(SCT)</t>
    <phoneticPr fontId="3" type="noConversion"/>
  </si>
  <si>
    <t>海防(NAM HAI PORT)</t>
    <phoneticPr fontId="3" type="noConversion"/>
  </si>
  <si>
    <r>
      <t xml:space="preserve">BVX: CNHMN--CNNSA--CNSHK--HKHKG--HKHKG---VNHPH--CNHMN--CNNSA--CNSHK--HKHKG            </t>
    </r>
    <r>
      <rPr>
        <b/>
        <sz val="12"/>
        <rFont val="宋体"/>
        <family val="3"/>
        <charset val="134"/>
      </rPr>
      <t>湾越快航</t>
    </r>
    <phoneticPr fontId="3" type="noConversion"/>
  </si>
  <si>
    <t>虎门(DGCT)</t>
    <phoneticPr fontId="3" type="noConversion"/>
  </si>
  <si>
    <t>广州南沙(NICT)</t>
    <phoneticPr fontId="3" type="noConversion"/>
  </si>
  <si>
    <t>蛇口(SCT)</t>
    <phoneticPr fontId="3" type="noConversion"/>
  </si>
  <si>
    <t>海防(NAM HAI PORT)</t>
    <phoneticPr fontId="3" type="noConversion"/>
  </si>
  <si>
    <t>2120E</t>
  </si>
  <si>
    <t>2120W</t>
  </si>
  <si>
    <t>Hong Kong</t>
    <phoneticPr fontId="3" type="noConversion"/>
  </si>
  <si>
    <t>HIT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</si>
</sst>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000&quot;S&quot;"/>
    <numFmt numFmtId="177" formatCode="[$-409]d/mmm;@"/>
  </numFmts>
  <fonts count="43">
    <font>
      <sz val="12"/>
      <name val="宋体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9"/>
      <name val="宋体"/>
      <family val="3"/>
      <charset val="134"/>
    </font>
    <font>
      <b/>
      <sz val="12"/>
      <name val="Times New Roman"/>
      <family val="1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10"/>
      <name val="Times New Roman"/>
      <family val="1"/>
    </font>
    <font>
      <u/>
      <sz val="10"/>
      <name val="Times New Roman"/>
      <family val="1"/>
    </font>
    <font>
      <b/>
      <sz val="9"/>
      <name val="Times New Roman"/>
      <family val="1"/>
    </font>
    <font>
      <b/>
      <sz val="9"/>
      <name val="宋体"/>
      <family val="3"/>
      <charset val="134"/>
    </font>
    <font>
      <sz val="11"/>
      <name val="微软雅黑"/>
      <family val="2"/>
      <charset val="134"/>
    </font>
    <font>
      <b/>
      <u/>
      <sz val="10"/>
      <name val="Times New Roman"/>
      <family val="1"/>
    </font>
    <font>
      <sz val="9"/>
      <name val="Times New Roman"/>
      <family val="1"/>
    </font>
    <font>
      <sz val="11.25"/>
      <name val="微软雅黑"/>
      <family val="2"/>
      <charset val="134"/>
    </font>
    <font>
      <sz val="12"/>
      <name val="微软雅黑"/>
      <family val="2"/>
      <charset val="134"/>
    </font>
    <font>
      <sz val="12"/>
      <name val="新細明體"/>
      <family val="1"/>
    </font>
    <font>
      <b/>
      <sz val="18"/>
      <color indexed="10"/>
      <name val="微软雅黑"/>
      <family val="2"/>
      <charset val="134"/>
    </font>
    <font>
      <b/>
      <sz val="14"/>
      <color indexed="10"/>
      <name val="Arial"/>
      <family val="2"/>
    </font>
    <font>
      <sz val="12"/>
      <name val="바탕체"/>
      <family val="3"/>
    </font>
    <font>
      <b/>
      <sz val="16"/>
      <color indexed="10"/>
      <name val="微软雅黑"/>
      <family val="2"/>
      <charset val="134"/>
    </font>
    <font>
      <b/>
      <sz val="12"/>
      <color indexed="10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9"/>
      <color indexed="8"/>
      <name val="Times New Roman"/>
      <family val="1"/>
    </font>
    <font>
      <b/>
      <sz val="11"/>
      <color indexed="8"/>
      <name val="Calibri"/>
      <family val="2"/>
    </font>
    <font>
      <b/>
      <u/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name val="Calibri"/>
      <family val="2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b/>
      <sz val="9"/>
      <color rgb="FFFF0000"/>
      <name val="Times New Roman"/>
      <family val="1"/>
    </font>
    <font>
      <sz val="9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rgb="FF000000"/>
      <name val="Calibri"/>
      <family val="2"/>
    </font>
    <font>
      <b/>
      <sz val="8"/>
      <color rgb="FFFF0000"/>
      <name val="Times New Roman"/>
      <family val="1"/>
    </font>
    <font>
      <sz val="12"/>
      <color rgb="FFFF0000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9"/>
      <color rgb="FFFF0000"/>
      <name val="宋体"/>
      <family val="3"/>
      <charset val="134"/>
    </font>
    <font>
      <b/>
      <sz val="10"/>
      <name val="Times New Roman"/>
      <family val="1"/>
    </font>
    <font>
      <sz val="9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177" fontId="0" fillId="0" borderId="0">
      <alignment vertical="center"/>
    </xf>
    <xf numFmtId="177" fontId="1" fillId="0" borderId="0">
      <alignment vertical="center"/>
    </xf>
    <xf numFmtId="177" fontId="1" fillId="0" borderId="0"/>
    <xf numFmtId="177" fontId="16" fillId="0" borderId="0"/>
    <xf numFmtId="177" fontId="19" fillId="0" borderId="0"/>
  </cellStyleXfs>
  <cellXfs count="349">
    <xf numFmtId="177" fontId="0" fillId="0" borderId="0" xfId="0">
      <alignment vertical="center"/>
    </xf>
    <xf numFmtId="177" fontId="2" fillId="0" borderId="0" xfId="0" applyFont="1" applyFill="1" applyAlignment="1">
      <alignment horizontal="center" vertical="center"/>
    </xf>
    <xf numFmtId="177" fontId="2" fillId="0" borderId="0" xfId="0" applyFont="1" applyFill="1" applyBorder="1" applyAlignment="1">
      <alignment vertical="center"/>
    </xf>
    <xf numFmtId="177" fontId="6" fillId="2" borderId="1" xfId="2" applyFont="1" applyFill="1" applyBorder="1" applyAlignment="1">
      <alignment horizontal="center" vertical="center"/>
    </xf>
    <xf numFmtId="177" fontId="7" fillId="2" borderId="1" xfId="2" applyFont="1" applyFill="1" applyBorder="1" applyAlignment="1">
      <alignment horizontal="center" vertical="center"/>
    </xf>
    <xf numFmtId="177" fontId="7" fillId="2" borderId="2" xfId="2" applyFont="1" applyFill="1" applyBorder="1" applyAlignment="1">
      <alignment horizontal="center" vertical="center"/>
    </xf>
    <xf numFmtId="177" fontId="7" fillId="2" borderId="3" xfId="2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177" fontId="7" fillId="0" borderId="1" xfId="2" applyFont="1" applyFill="1" applyBorder="1" applyAlignment="1">
      <alignment horizontal="center" vertical="center"/>
    </xf>
    <xf numFmtId="16" fontId="7" fillId="0" borderId="1" xfId="0" applyNumberFormat="1" applyFont="1" applyFill="1" applyBorder="1" applyAlignment="1">
      <alignment horizontal="center" vertical="center"/>
    </xf>
    <xf numFmtId="177" fontId="9" fillId="0" borderId="1" xfId="2" applyFont="1" applyFill="1" applyBorder="1" applyAlignment="1">
      <alignment horizontal="center" vertical="center"/>
    </xf>
    <xf numFmtId="176" fontId="9" fillId="0" borderId="1" xfId="2" applyNumberFormat="1" applyFont="1" applyFill="1" applyBorder="1" applyAlignment="1">
      <alignment horizontal="center" vertical="center"/>
    </xf>
    <xf numFmtId="177" fontId="9" fillId="0" borderId="1" xfId="0" applyFont="1" applyFill="1" applyBorder="1" applyAlignment="1">
      <alignment horizontal="center" vertical="center"/>
    </xf>
    <xf numFmtId="177" fontId="11" fillId="3" borderId="1" xfId="0" applyFont="1" applyFill="1" applyBorder="1" applyAlignment="1">
      <alignment horizontal="center" vertical="center"/>
    </xf>
    <xf numFmtId="177" fontId="11" fillId="3" borderId="1" xfId="0" applyFont="1" applyFill="1" applyBorder="1" applyAlignment="1">
      <alignment horizontal="left" vertical="center"/>
    </xf>
    <xf numFmtId="177" fontId="11" fillId="3" borderId="1" xfId="0" applyFont="1" applyFill="1" applyBorder="1">
      <alignment vertical="center"/>
    </xf>
    <xf numFmtId="177" fontId="11" fillId="4" borderId="1" xfId="0" applyFont="1" applyFill="1" applyBorder="1">
      <alignment vertical="center"/>
    </xf>
    <xf numFmtId="177" fontId="0" fillId="0" borderId="0" xfId="0" applyAlignment="1">
      <alignment horizontal="center" vertical="center"/>
    </xf>
    <xf numFmtId="177" fontId="7" fillId="2" borderId="1" xfId="0" applyFont="1" applyFill="1" applyBorder="1" applyAlignment="1">
      <alignment horizontal="center" vertical="center"/>
    </xf>
    <xf numFmtId="177" fontId="7" fillId="2" borderId="4" xfId="0" applyFont="1" applyFill="1" applyBorder="1" applyAlignment="1">
      <alignment horizontal="center" vertical="center"/>
    </xf>
    <xf numFmtId="177" fontId="8" fillId="2" borderId="4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6" fontId="13" fillId="0" borderId="1" xfId="0" applyNumberFormat="1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16" fontId="13" fillId="0" borderId="1" xfId="2" applyNumberFormat="1" applyFont="1" applyFill="1" applyBorder="1" applyAlignment="1">
      <alignment horizontal="center" vertical="center"/>
    </xf>
    <xf numFmtId="177" fontId="13" fillId="0" borderId="1" xfId="2" applyNumberFormat="1" applyFont="1" applyFill="1" applyBorder="1" applyAlignment="1">
      <alignment horizontal="center" vertical="center"/>
    </xf>
    <xf numFmtId="177" fontId="9" fillId="0" borderId="1" xfId="2" applyFont="1" applyFill="1" applyBorder="1" applyAlignment="1">
      <alignment horizontal="center"/>
    </xf>
    <xf numFmtId="177" fontId="9" fillId="0" borderId="0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16" fontId="13" fillId="0" borderId="0" xfId="0" applyNumberFormat="1" applyFont="1" applyFill="1" applyBorder="1" applyAlignment="1">
      <alignment horizontal="center" vertical="center"/>
    </xf>
    <xf numFmtId="177" fontId="13" fillId="0" borderId="0" xfId="0" applyNumberFormat="1" applyFont="1" applyFill="1" applyBorder="1" applyAlignment="1">
      <alignment horizontal="center" vertical="center"/>
    </xf>
    <xf numFmtId="177" fontId="12" fillId="5" borderId="6" xfId="0" applyFont="1" applyFill="1" applyBorder="1" applyAlignment="1">
      <alignment vertical="center"/>
    </xf>
    <xf numFmtId="177" fontId="7" fillId="5" borderId="0" xfId="0" applyNumberFormat="1" applyFont="1" applyFill="1" applyBorder="1" applyAlignment="1">
      <alignment horizontal="center" vertical="center"/>
    </xf>
    <xf numFmtId="177" fontId="6" fillId="0" borderId="1" xfId="0" applyFont="1" applyFill="1" applyBorder="1" applyAlignment="1">
      <alignment horizontal="center" vertical="center"/>
    </xf>
    <xf numFmtId="177" fontId="7" fillId="0" borderId="1" xfId="0" applyFont="1" applyFill="1" applyBorder="1" applyAlignment="1">
      <alignment horizontal="center" vertical="center"/>
    </xf>
    <xf numFmtId="177" fontId="7" fillId="0" borderId="4" xfId="0" applyFont="1" applyFill="1" applyBorder="1" applyAlignment="1">
      <alignment horizontal="center" vertical="center"/>
    </xf>
    <xf numFmtId="177" fontId="7" fillId="0" borderId="3" xfId="0" applyFont="1" applyFill="1" applyBorder="1" applyAlignment="1">
      <alignment horizontal="center" vertical="center"/>
    </xf>
    <xf numFmtId="177" fontId="8" fillId="0" borderId="4" xfId="0" applyNumberFormat="1" applyFont="1" applyFill="1" applyBorder="1" applyAlignment="1">
      <alignment horizontal="center" vertical="center" wrapText="1"/>
    </xf>
    <xf numFmtId="177" fontId="14" fillId="2" borderId="7" xfId="0" applyFont="1" applyFill="1" applyBorder="1" applyAlignment="1">
      <alignment horizontal="center"/>
    </xf>
    <xf numFmtId="177" fontId="2" fillId="2" borderId="1" xfId="0" applyFont="1" applyFill="1" applyBorder="1" applyAlignment="1">
      <alignment horizontal="center" vertical="center"/>
    </xf>
    <xf numFmtId="177" fontId="9" fillId="0" borderId="1" xfId="0" applyFont="1" applyFill="1" applyBorder="1" applyAlignment="1">
      <alignment vertical="center"/>
    </xf>
    <xf numFmtId="177" fontId="14" fillId="2" borderId="1" xfId="0" applyFont="1" applyFill="1" applyBorder="1" applyAlignment="1">
      <alignment wrapText="1"/>
    </xf>
    <xf numFmtId="177" fontId="14" fillId="2" borderId="1" xfId="0" applyFont="1" applyFill="1" applyBorder="1">
      <alignment vertical="center"/>
    </xf>
    <xf numFmtId="177" fontId="9" fillId="0" borderId="0" xfId="0" applyFont="1" applyFill="1" applyBorder="1" applyAlignment="1">
      <alignment vertical="center"/>
    </xf>
    <xf numFmtId="177" fontId="14" fillId="2" borderId="2" xfId="0" applyFont="1" applyFill="1" applyBorder="1" applyAlignment="1">
      <alignment wrapText="1"/>
    </xf>
    <xf numFmtId="177" fontId="17" fillId="0" borderId="0" xfId="0" applyFont="1" applyAlignment="1">
      <alignment vertical="center" wrapText="1"/>
    </xf>
    <xf numFmtId="177" fontId="17" fillId="0" borderId="0" xfId="0" applyFont="1" applyAlignment="1">
      <alignment vertical="center"/>
    </xf>
    <xf numFmtId="177" fontId="18" fillId="0" borderId="0" xfId="0" applyFont="1" applyAlignment="1">
      <alignment vertical="center"/>
    </xf>
    <xf numFmtId="177" fontId="2" fillId="0" borderId="0" xfId="0" applyFont="1" applyFill="1" applyAlignment="1">
      <alignment horizontal="left" vertical="center"/>
    </xf>
    <xf numFmtId="177" fontId="9" fillId="0" borderId="1" xfId="3" applyFont="1" applyFill="1" applyBorder="1" applyAlignment="1"/>
    <xf numFmtId="177" fontId="0" fillId="0" borderId="0" xfId="0" applyFill="1">
      <alignment vertical="center"/>
    </xf>
    <xf numFmtId="16" fontId="13" fillId="0" borderId="1" xfId="0" applyNumberFormat="1" applyFont="1" applyBorder="1" applyAlignment="1">
      <alignment horizontal="center" vertical="center"/>
    </xf>
    <xf numFmtId="177" fontId="12" fillId="5" borderId="5" xfId="0" applyFont="1" applyFill="1" applyBorder="1" applyAlignment="1">
      <alignment vertical="center"/>
    </xf>
    <xf numFmtId="177" fontId="11" fillId="0" borderId="1" xfId="0" applyFont="1" applyFill="1" applyBorder="1">
      <alignment vertical="center"/>
    </xf>
    <xf numFmtId="16" fontId="13" fillId="0" borderId="0" xfId="2" applyNumberFormat="1" applyFont="1" applyFill="1" applyBorder="1" applyAlignment="1">
      <alignment horizontal="center" vertical="center"/>
    </xf>
    <xf numFmtId="177" fontId="13" fillId="0" borderId="0" xfId="2" applyNumberFormat="1" applyFont="1" applyFill="1" applyBorder="1" applyAlignment="1">
      <alignment horizontal="center" vertical="center"/>
    </xf>
    <xf numFmtId="16" fontId="9" fillId="0" borderId="1" xfId="0" applyNumberFormat="1" applyFont="1" applyFill="1" applyBorder="1" applyAlignment="1">
      <alignment horizontal="center" vertical="center"/>
    </xf>
    <xf numFmtId="177" fontId="20" fillId="0" borderId="0" xfId="0" applyFont="1" applyAlignment="1">
      <alignment vertical="center" wrapText="1"/>
    </xf>
    <xf numFmtId="177" fontId="21" fillId="0" borderId="0" xfId="0" applyFont="1" applyAlignment="1">
      <alignment vertical="center"/>
    </xf>
    <xf numFmtId="177" fontId="9" fillId="0" borderId="1" xfId="3" applyFont="1" applyFill="1" applyBorder="1" applyAlignment="1">
      <alignment horizontal="left"/>
    </xf>
    <xf numFmtId="177" fontId="12" fillId="0" borderId="0" xfId="0" applyFont="1" applyFill="1" applyBorder="1" applyAlignment="1">
      <alignment vertical="center"/>
    </xf>
    <xf numFmtId="16" fontId="13" fillId="7" borderId="1" xfId="0" applyNumberFormat="1" applyFont="1" applyFill="1" applyBorder="1" applyAlignment="1">
      <alignment horizontal="center" vertical="center"/>
    </xf>
    <xf numFmtId="16" fontId="34" fillId="7" borderId="1" xfId="0" applyNumberFormat="1" applyFont="1" applyFill="1" applyBorder="1" applyAlignment="1">
      <alignment horizontal="center" vertical="center"/>
    </xf>
    <xf numFmtId="177" fontId="13" fillId="7" borderId="1" xfId="0" applyNumberFormat="1" applyFont="1" applyFill="1" applyBorder="1" applyAlignment="1">
      <alignment horizontal="center" vertical="center"/>
    </xf>
    <xf numFmtId="177" fontId="0" fillId="0" borderId="0" xfId="0" applyBorder="1">
      <alignment vertical="center"/>
    </xf>
    <xf numFmtId="177" fontId="14" fillId="9" borderId="1" xfId="0" applyFont="1" applyFill="1" applyBorder="1" applyAlignment="1">
      <alignment wrapText="1"/>
    </xf>
    <xf numFmtId="16" fontId="9" fillId="7" borderId="1" xfId="0" applyNumberFormat="1" applyFont="1" applyFill="1" applyBorder="1" applyAlignment="1">
      <alignment horizontal="center" vertical="center"/>
    </xf>
    <xf numFmtId="177" fontId="9" fillId="0" borderId="1" xfId="0" applyFont="1" applyFill="1" applyBorder="1" applyAlignment="1">
      <alignment horizontal="left" vertical="center"/>
    </xf>
    <xf numFmtId="16" fontId="34" fillId="7" borderId="1" xfId="2" applyNumberFormat="1" applyFont="1" applyFill="1" applyBorder="1" applyAlignment="1">
      <alignment horizontal="center" vertical="center"/>
    </xf>
    <xf numFmtId="177" fontId="24" fillId="0" borderId="1" xfId="3" applyFont="1" applyFill="1" applyBorder="1" applyAlignment="1">
      <alignment horizontal="left"/>
    </xf>
    <xf numFmtId="177" fontId="1" fillId="0" borderId="0" xfId="0" applyFont="1">
      <alignment vertical="center"/>
    </xf>
    <xf numFmtId="177" fontId="30" fillId="2" borderId="1" xfId="2" applyFont="1" applyFill="1" applyBorder="1" applyAlignment="1">
      <alignment horizontal="center" vertical="center"/>
    </xf>
    <xf numFmtId="177" fontId="2" fillId="0" borderId="0" xfId="0" applyFont="1">
      <alignment vertical="center"/>
    </xf>
    <xf numFmtId="177" fontId="11" fillId="2" borderId="1" xfId="0" applyFont="1" applyFill="1" applyBorder="1" applyAlignment="1">
      <alignment wrapText="1"/>
    </xf>
    <xf numFmtId="16" fontId="13" fillId="0" borderId="0" xfId="0" applyNumberFormat="1" applyFont="1" applyBorder="1" applyAlignment="1">
      <alignment horizontal="center" vertical="center"/>
    </xf>
    <xf numFmtId="177" fontId="7" fillId="0" borderId="9" xfId="0" applyFont="1" applyFill="1" applyBorder="1" applyAlignment="1">
      <alignment vertical="center"/>
    </xf>
    <xf numFmtId="177" fontId="7" fillId="0" borderId="0" xfId="0" applyFont="1" applyFill="1" applyBorder="1" applyAlignment="1">
      <alignment vertical="center"/>
    </xf>
    <xf numFmtId="177" fontId="8" fillId="9" borderId="4" xfId="0" applyNumberFormat="1" applyFont="1" applyFill="1" applyBorder="1" applyAlignment="1">
      <alignment horizontal="center" vertical="center" wrapText="1"/>
    </xf>
    <xf numFmtId="16" fontId="7" fillId="7" borderId="1" xfId="0" applyNumberFormat="1" applyFont="1" applyFill="1" applyBorder="1" applyAlignment="1">
      <alignment horizontal="center" vertical="center"/>
    </xf>
    <xf numFmtId="177" fontId="8" fillId="10" borderId="4" xfId="0" applyNumberFormat="1" applyFont="1" applyFill="1" applyBorder="1" applyAlignment="1">
      <alignment horizontal="center" vertical="center" wrapText="1"/>
    </xf>
    <xf numFmtId="16" fontId="35" fillId="7" borderId="1" xfId="0" applyNumberFormat="1" applyFont="1" applyFill="1" applyBorder="1" applyAlignment="1">
      <alignment horizontal="center" vertical="center"/>
    </xf>
    <xf numFmtId="177" fontId="24" fillId="7" borderId="1" xfId="3" applyFont="1" applyFill="1" applyBorder="1" applyAlignment="1">
      <alignment horizontal="left"/>
    </xf>
    <xf numFmtId="177" fontId="9" fillId="7" borderId="1" xfId="2" applyFont="1" applyFill="1" applyBorder="1" applyAlignment="1">
      <alignment horizontal="center"/>
    </xf>
    <xf numFmtId="16" fontId="13" fillId="7" borderId="1" xfId="2" applyNumberFormat="1" applyFont="1" applyFill="1" applyBorder="1" applyAlignment="1">
      <alignment horizontal="center" vertical="center"/>
    </xf>
    <xf numFmtId="176" fontId="9" fillId="7" borderId="1" xfId="0" applyNumberFormat="1" applyFont="1" applyFill="1" applyBorder="1" applyAlignment="1">
      <alignment horizontal="center" vertical="center"/>
    </xf>
    <xf numFmtId="177" fontId="9" fillId="7" borderId="1" xfId="0" applyFont="1" applyFill="1" applyBorder="1" applyAlignment="1">
      <alignment vertical="center"/>
    </xf>
    <xf numFmtId="177" fontId="33" fillId="7" borderId="1" xfId="3" applyFont="1" applyFill="1" applyBorder="1" applyAlignment="1">
      <alignment horizontal="left"/>
    </xf>
    <xf numFmtId="177" fontId="9" fillId="7" borderId="1" xfId="3" applyFont="1" applyFill="1" applyBorder="1" applyAlignment="1"/>
    <xf numFmtId="16" fontId="34" fillId="0" borderId="1" xfId="2" applyNumberFormat="1" applyFont="1" applyFill="1" applyBorder="1" applyAlignment="1">
      <alignment horizontal="center" vertical="center"/>
    </xf>
    <xf numFmtId="177" fontId="7" fillId="0" borderId="4" xfId="0" applyFont="1" applyFill="1" applyBorder="1" applyAlignment="1">
      <alignment horizontal="center" vertical="center"/>
    </xf>
    <xf numFmtId="177" fontId="9" fillId="7" borderId="1" xfId="3" applyFont="1" applyFill="1" applyBorder="1" applyAlignment="1">
      <alignment horizontal="left"/>
    </xf>
    <xf numFmtId="177" fontId="8" fillId="0" borderId="0" xfId="0" applyNumberFormat="1" applyFont="1" applyFill="1" applyBorder="1" applyAlignment="1">
      <alignment horizontal="center" vertical="center" wrapText="1"/>
    </xf>
    <xf numFmtId="16" fontId="13" fillId="0" borderId="4" xfId="0" applyNumberFormat="1" applyFont="1" applyFill="1" applyBorder="1" applyAlignment="1">
      <alignment horizontal="center" vertical="center"/>
    </xf>
    <xf numFmtId="177" fontId="4" fillId="0" borderId="0" xfId="0" applyFont="1" applyFill="1" applyAlignment="1">
      <alignment horizontal="center" vertical="center"/>
    </xf>
    <xf numFmtId="177" fontId="7" fillId="2" borderId="1" xfId="0" applyFont="1" applyFill="1" applyBorder="1" applyAlignment="1">
      <alignment horizontal="center" vertical="center"/>
    </xf>
    <xf numFmtId="177" fontId="7" fillId="2" borderId="7" xfId="0" applyFont="1" applyFill="1" applyBorder="1" applyAlignment="1">
      <alignment horizontal="center" vertical="center"/>
    </xf>
    <xf numFmtId="177" fontId="2" fillId="2" borderId="1" xfId="0" applyFont="1" applyFill="1" applyBorder="1" applyAlignment="1">
      <alignment horizontal="center" vertical="center"/>
    </xf>
    <xf numFmtId="177" fontId="14" fillId="2" borderId="7" xfId="0" applyFont="1" applyFill="1" applyBorder="1" applyAlignment="1">
      <alignment horizontal="center"/>
    </xf>
    <xf numFmtId="177" fontId="2" fillId="2" borderId="7" xfId="0" applyFont="1" applyFill="1" applyBorder="1" applyAlignment="1">
      <alignment horizontal="center" vertical="center"/>
    </xf>
    <xf numFmtId="16" fontId="13" fillId="0" borderId="0" xfId="3" applyNumberFormat="1" applyFont="1" applyFill="1" applyBorder="1" applyAlignment="1">
      <alignment horizontal="center" vertical="center"/>
    </xf>
    <xf numFmtId="177" fontId="24" fillId="0" borderId="7" xfId="3" applyFont="1" applyFill="1" applyBorder="1" applyAlignment="1">
      <alignment horizontal="left"/>
    </xf>
    <xf numFmtId="177" fontId="9" fillId="0" borderId="7" xfId="3" applyFont="1" applyFill="1" applyBorder="1" applyAlignment="1">
      <alignment horizontal="left"/>
    </xf>
    <xf numFmtId="177" fontId="1" fillId="0" borderId="9" xfId="0" applyFont="1" applyFill="1" applyBorder="1" applyAlignment="1">
      <alignment vertical="center"/>
    </xf>
    <xf numFmtId="177" fontId="1" fillId="0" borderId="0" xfId="0" applyFont="1" applyFill="1" applyBorder="1" applyAlignment="1">
      <alignment vertical="center"/>
    </xf>
    <xf numFmtId="177" fontId="2" fillId="0" borderId="0" xfId="0" applyFont="1" applyFill="1" applyBorder="1" applyAlignment="1">
      <alignment horizontal="center" vertical="center"/>
    </xf>
    <xf numFmtId="177" fontId="13" fillId="0" borderId="1" xfId="0" applyFont="1" applyFill="1" applyBorder="1" applyAlignment="1">
      <alignment horizontal="center" vertical="center"/>
    </xf>
    <xf numFmtId="16" fontId="37" fillId="7" borderId="1" xfId="0" applyNumberFormat="1" applyFont="1" applyFill="1" applyBorder="1" applyAlignment="1">
      <alignment horizontal="center" vertical="center"/>
    </xf>
    <xf numFmtId="177" fontId="9" fillId="7" borderId="7" xfId="3" applyFont="1" applyFill="1" applyBorder="1" applyAlignment="1">
      <alignment horizontal="left"/>
    </xf>
    <xf numFmtId="177" fontId="24" fillId="7" borderId="7" xfId="3" applyFont="1" applyFill="1" applyBorder="1" applyAlignment="1">
      <alignment horizontal="left"/>
    </xf>
    <xf numFmtId="177" fontId="2" fillId="2" borderId="1" xfId="0" applyFont="1" applyFill="1" applyBorder="1" applyAlignment="1">
      <alignment horizontal="center" vertical="center"/>
    </xf>
    <xf numFmtId="177" fontId="7" fillId="2" borderId="1" xfId="0" applyFont="1" applyFill="1" applyBorder="1" applyAlignment="1">
      <alignment horizontal="center" vertical="center"/>
    </xf>
    <xf numFmtId="177" fontId="7" fillId="2" borderId="3" xfId="0" applyFont="1" applyFill="1" applyBorder="1" applyAlignment="1">
      <alignment horizontal="center" vertical="center"/>
    </xf>
    <xf numFmtId="177" fontId="9" fillId="7" borderId="0" xfId="3" applyFont="1" applyFill="1" applyBorder="1" applyAlignment="1">
      <alignment horizontal="left"/>
    </xf>
    <xf numFmtId="177" fontId="6" fillId="2" borderId="1" xfId="2" applyFont="1" applyFill="1" applyBorder="1" applyAlignment="1">
      <alignment horizontal="center" vertical="center"/>
    </xf>
    <xf numFmtId="177" fontId="7" fillId="0" borderId="4" xfId="0" applyFont="1" applyFill="1" applyBorder="1" applyAlignment="1">
      <alignment horizontal="center" vertical="center"/>
    </xf>
    <xf numFmtId="177" fontId="7" fillId="0" borderId="3" xfId="0" applyFont="1" applyFill="1" applyBorder="1" applyAlignment="1">
      <alignment horizontal="center" vertical="center"/>
    </xf>
    <xf numFmtId="177" fontId="7" fillId="2" borderId="1" xfId="0" applyFont="1" applyFill="1" applyBorder="1" applyAlignment="1">
      <alignment horizontal="center" vertical="center"/>
    </xf>
    <xf numFmtId="177" fontId="7" fillId="2" borderId="4" xfId="0" applyFont="1" applyFill="1" applyBorder="1" applyAlignment="1">
      <alignment horizontal="center" vertical="center"/>
    </xf>
    <xf numFmtId="177" fontId="6" fillId="2" borderId="1" xfId="0" applyFont="1" applyFill="1" applyBorder="1" applyAlignment="1">
      <alignment horizontal="center" vertical="center"/>
    </xf>
    <xf numFmtId="177" fontId="7" fillId="2" borderId="3" xfId="0" applyFont="1" applyFill="1" applyBorder="1" applyAlignment="1">
      <alignment horizontal="center" vertical="center"/>
    </xf>
    <xf numFmtId="177" fontId="7" fillId="2" borderId="5" xfId="0" applyFont="1" applyFill="1" applyBorder="1" applyAlignment="1">
      <alignment horizontal="center" vertical="center"/>
    </xf>
    <xf numFmtId="177" fontId="13" fillId="7" borderId="1" xfId="0" applyFont="1" applyFill="1" applyBorder="1" applyAlignment="1">
      <alignment horizontal="center" vertical="center"/>
    </xf>
    <xf numFmtId="177" fontId="2" fillId="2" borderId="1" xfId="0" applyFont="1" applyFill="1" applyBorder="1" applyAlignment="1">
      <alignment horizontal="center" vertical="center"/>
    </xf>
    <xf numFmtId="177" fontId="7" fillId="2" borderId="1" xfId="0" applyFont="1" applyFill="1" applyBorder="1" applyAlignment="1">
      <alignment horizontal="center" vertical="center"/>
    </xf>
    <xf numFmtId="177" fontId="6" fillId="2" borderId="1" xfId="2" applyFont="1" applyFill="1" applyBorder="1" applyAlignment="1">
      <alignment horizontal="center" vertical="center"/>
    </xf>
    <xf numFmtId="177" fontId="6" fillId="0" borderId="1" xfId="0" applyFont="1" applyFill="1" applyBorder="1" applyAlignment="1">
      <alignment horizontal="center" vertical="center"/>
    </xf>
    <xf numFmtId="177" fontId="7" fillId="0" borderId="1" xfId="0" applyFont="1" applyFill="1" applyBorder="1" applyAlignment="1">
      <alignment horizontal="center" vertical="center"/>
    </xf>
    <xf numFmtId="177" fontId="7" fillId="0" borderId="4" xfId="0" applyFont="1" applyFill="1" applyBorder="1" applyAlignment="1">
      <alignment horizontal="center" vertical="center"/>
    </xf>
    <xf numFmtId="177" fontId="7" fillId="0" borderId="3" xfId="0" applyFont="1" applyFill="1" applyBorder="1" applyAlignment="1">
      <alignment horizontal="center" vertical="center"/>
    </xf>
    <xf numFmtId="177" fontId="12" fillId="5" borderId="6" xfId="0" applyFont="1" applyFill="1" applyBorder="1" applyAlignment="1">
      <alignment vertical="center"/>
    </xf>
    <xf numFmtId="177" fontId="8" fillId="9" borderId="1" xfId="0" applyNumberFormat="1" applyFont="1" applyFill="1" applyBorder="1" applyAlignment="1">
      <alignment horizontal="center" vertical="center" wrapText="1"/>
    </xf>
    <xf numFmtId="177" fontId="0" fillId="0" borderId="0" xfId="0" applyFill="1" applyBorder="1">
      <alignment vertical="center"/>
    </xf>
    <xf numFmtId="177" fontId="13" fillId="7" borderId="1" xfId="2" applyNumberFormat="1" applyFont="1" applyFill="1" applyBorder="1" applyAlignment="1">
      <alignment horizontal="center" vertical="center"/>
    </xf>
    <xf numFmtId="177" fontId="7" fillId="2" borderId="1" xfId="0" applyFont="1" applyFill="1" applyBorder="1" applyAlignment="1">
      <alignment horizontal="center" vertical="center"/>
    </xf>
    <xf numFmtId="177" fontId="2" fillId="2" borderId="1" xfId="0" applyFont="1" applyFill="1" applyBorder="1" applyAlignment="1">
      <alignment horizontal="center" vertical="center"/>
    </xf>
    <xf numFmtId="177" fontId="34" fillId="7" borderId="1" xfId="2" applyNumberFormat="1" applyFont="1" applyFill="1" applyBorder="1" applyAlignment="1">
      <alignment horizontal="center" vertical="center"/>
    </xf>
    <xf numFmtId="16" fontId="9" fillId="0" borderId="1" xfId="0" applyNumberFormat="1" applyFont="1" applyFill="1" applyBorder="1" applyAlignment="1">
      <alignment horizontal="center" vertical="center"/>
    </xf>
    <xf numFmtId="176" fontId="33" fillId="7" borderId="1" xfId="2" applyNumberFormat="1" applyFont="1" applyFill="1" applyBorder="1" applyAlignment="1">
      <alignment horizontal="center" vertical="center"/>
    </xf>
    <xf numFmtId="177" fontId="33" fillId="7" borderId="1" xfId="0" applyFont="1" applyFill="1" applyBorder="1" applyAlignment="1">
      <alignment horizontal="center" vertical="center"/>
    </xf>
    <xf numFmtId="177" fontId="33" fillId="7" borderId="1" xfId="0" applyFont="1" applyFill="1" applyBorder="1" applyAlignment="1">
      <alignment vertical="center"/>
    </xf>
    <xf numFmtId="16" fontId="9" fillId="8" borderId="1" xfId="0" applyNumberFormat="1" applyFont="1" applyFill="1" applyBorder="1" applyAlignment="1">
      <alignment horizontal="center" vertical="center" wrapText="1"/>
    </xf>
    <xf numFmtId="177" fontId="9" fillId="7" borderId="1" xfId="0" applyFont="1" applyFill="1" applyBorder="1" applyAlignment="1">
      <alignment horizontal="center" vertical="center"/>
    </xf>
    <xf numFmtId="16" fontId="13" fillId="8" borderId="1" xfId="2" applyNumberFormat="1" applyFont="1" applyFill="1" applyBorder="1" applyAlignment="1">
      <alignment horizontal="center" vertical="center"/>
    </xf>
    <xf numFmtId="177" fontId="9" fillId="8" borderId="1" xfId="2" applyFont="1" applyFill="1" applyBorder="1" applyAlignment="1">
      <alignment horizontal="center"/>
    </xf>
    <xf numFmtId="177" fontId="9" fillId="7" borderId="7" xfId="2" applyFont="1" applyFill="1" applyBorder="1" applyAlignment="1">
      <alignment horizontal="center"/>
    </xf>
    <xf numFmtId="177" fontId="9" fillId="0" borderId="0" xfId="3" applyFont="1" applyFill="1" applyBorder="1" applyAlignment="1">
      <alignment horizontal="left"/>
    </xf>
    <xf numFmtId="16" fontId="9" fillId="0" borderId="0" xfId="0" applyNumberFormat="1" applyFont="1" applyFill="1" applyBorder="1" applyAlignment="1">
      <alignment horizontal="center" vertical="center"/>
    </xf>
    <xf numFmtId="177" fontId="9" fillId="7" borderId="1" xfId="0" applyFont="1" applyFill="1" applyBorder="1" applyAlignment="1">
      <alignment horizontal="left" vertical="center"/>
    </xf>
    <xf numFmtId="177" fontId="6" fillId="2" borderId="1" xfId="2" applyFont="1" applyFill="1" applyBorder="1" applyAlignment="1">
      <alignment horizontal="center" vertical="center"/>
    </xf>
    <xf numFmtId="177" fontId="7" fillId="0" borderId="4" xfId="0" applyFont="1" applyFill="1" applyBorder="1" applyAlignment="1">
      <alignment horizontal="center" vertical="center"/>
    </xf>
    <xf numFmtId="177" fontId="7" fillId="0" borderId="3" xfId="0" applyFont="1" applyFill="1" applyBorder="1" applyAlignment="1">
      <alignment horizontal="center" vertical="center"/>
    </xf>
    <xf numFmtId="177" fontId="33" fillId="0" borderId="1" xfId="2" applyFont="1" applyFill="1" applyBorder="1" applyAlignment="1">
      <alignment horizontal="center" vertical="center"/>
    </xf>
    <xf numFmtId="177" fontId="7" fillId="2" borderId="1" xfId="0" applyFont="1" applyFill="1" applyBorder="1" applyAlignment="1">
      <alignment horizontal="center" vertical="center"/>
    </xf>
    <xf numFmtId="177" fontId="14" fillId="2" borderId="7" xfId="0" applyFont="1" applyFill="1" applyBorder="1" applyAlignment="1">
      <alignment horizontal="center"/>
    </xf>
    <xf numFmtId="177" fontId="2" fillId="2" borderId="1" xfId="0" applyFont="1" applyFill="1" applyBorder="1" applyAlignment="1">
      <alignment horizontal="center" vertical="center"/>
    </xf>
    <xf numFmtId="177" fontId="2" fillId="0" borderId="0" xfId="0" applyFont="1" applyFill="1" applyBorder="1" applyAlignment="1">
      <alignment horizontal="center" vertical="center"/>
    </xf>
    <xf numFmtId="177" fontId="7" fillId="2" borderId="1" xfId="0" applyFont="1" applyFill="1" applyBorder="1" applyAlignment="1">
      <alignment horizontal="center" vertical="center"/>
    </xf>
    <xf numFmtId="177" fontId="14" fillId="2" borderId="7" xfId="0" applyFont="1" applyFill="1" applyBorder="1" applyAlignment="1">
      <alignment horizontal="center"/>
    </xf>
    <xf numFmtId="177" fontId="2" fillId="2" borderId="1" xfId="0" applyFont="1" applyFill="1" applyBorder="1" applyAlignment="1">
      <alignment horizontal="center" vertical="center"/>
    </xf>
    <xf numFmtId="177" fontId="33" fillId="0" borderId="1" xfId="3" applyFont="1" applyFill="1" applyBorder="1" applyAlignment="1">
      <alignment horizontal="center"/>
    </xf>
    <xf numFmtId="177" fontId="33" fillId="0" borderId="1" xfId="0" applyFont="1" applyFill="1" applyBorder="1" applyAlignment="1">
      <alignment horizontal="center" vertical="center"/>
    </xf>
    <xf numFmtId="176" fontId="33" fillId="7" borderId="1" xfId="0" applyNumberFormat="1" applyFont="1" applyFill="1" applyBorder="1" applyAlignment="1">
      <alignment horizontal="center" vertical="center"/>
    </xf>
    <xf numFmtId="16" fontId="9" fillId="7" borderId="1" xfId="2" applyNumberFormat="1" applyFont="1" applyFill="1" applyBorder="1" applyAlignment="1">
      <alignment horizontal="center" vertical="center"/>
    </xf>
    <xf numFmtId="16" fontId="9" fillId="0" borderId="1" xfId="2" applyNumberFormat="1" applyFont="1" applyFill="1" applyBorder="1" applyAlignment="1">
      <alignment horizontal="center" vertical="center"/>
    </xf>
    <xf numFmtId="176" fontId="9" fillId="0" borderId="1" xfId="2" applyNumberFormat="1" applyFont="1" applyFill="1" applyBorder="1" applyAlignment="1">
      <alignment vertical="center"/>
    </xf>
    <xf numFmtId="176" fontId="33" fillId="0" borderId="1" xfId="0" applyNumberFormat="1" applyFont="1" applyFill="1" applyBorder="1" applyAlignment="1">
      <alignment horizontal="center" vertical="center"/>
    </xf>
    <xf numFmtId="16" fontId="34" fillId="0" borderId="1" xfId="0" applyNumberFormat="1" applyFont="1" applyFill="1" applyBorder="1" applyAlignment="1">
      <alignment horizontal="center" vertical="center"/>
    </xf>
    <xf numFmtId="177" fontId="33" fillId="7" borderId="1" xfId="2" applyFont="1" applyFill="1" applyBorder="1" applyAlignment="1">
      <alignment horizontal="center"/>
    </xf>
    <xf numFmtId="177" fontId="13" fillId="8" borderId="1" xfId="2" applyNumberFormat="1" applyFont="1" applyFill="1" applyBorder="1" applyAlignment="1">
      <alignment horizontal="center" vertical="center"/>
    </xf>
    <xf numFmtId="177" fontId="6" fillId="2" borderId="1" xfId="2" applyFont="1" applyFill="1" applyBorder="1" applyAlignment="1">
      <alignment horizontal="center" vertical="center"/>
    </xf>
    <xf numFmtId="177" fontId="2" fillId="3" borderId="7" xfId="0" applyFont="1" applyFill="1" applyBorder="1" applyAlignment="1">
      <alignment horizontal="left" vertical="center"/>
    </xf>
    <xf numFmtId="177" fontId="2" fillId="3" borderId="10" xfId="0" applyFont="1" applyFill="1" applyBorder="1" applyAlignment="1">
      <alignment horizontal="left" vertical="center"/>
    </xf>
    <xf numFmtId="177" fontId="2" fillId="3" borderId="8" xfId="0" applyFont="1" applyFill="1" applyBorder="1" applyAlignment="1">
      <alignment horizontal="left" vertical="center"/>
    </xf>
    <xf numFmtId="177" fontId="14" fillId="2" borderId="7" xfId="0" applyFont="1" applyFill="1" applyBorder="1" applyAlignment="1">
      <alignment horizontal="center"/>
    </xf>
    <xf numFmtId="177" fontId="7" fillId="0" borderId="4" xfId="0" applyFont="1" applyFill="1" applyBorder="1" applyAlignment="1">
      <alignment horizontal="center" vertical="center"/>
    </xf>
    <xf numFmtId="177" fontId="7" fillId="0" borderId="3" xfId="0" applyFont="1" applyFill="1" applyBorder="1" applyAlignment="1">
      <alignment horizontal="center" vertical="center"/>
    </xf>
    <xf numFmtId="177" fontId="7" fillId="2" borderId="1" xfId="0" applyFont="1" applyFill="1" applyBorder="1" applyAlignment="1">
      <alignment horizontal="center" vertical="center"/>
    </xf>
    <xf numFmtId="177" fontId="14" fillId="2" borderId="7" xfId="0" applyFont="1" applyFill="1" applyBorder="1" applyAlignment="1">
      <alignment horizontal="center"/>
    </xf>
    <xf numFmtId="177" fontId="2" fillId="2" borderId="1" xfId="0" applyFont="1" applyFill="1" applyBorder="1" applyAlignment="1">
      <alignment horizontal="center" vertical="center"/>
    </xf>
    <xf numFmtId="177" fontId="14" fillId="2" borderId="7" xfId="0" applyFont="1" applyFill="1" applyBorder="1" applyAlignment="1">
      <alignment horizontal="left" wrapText="1"/>
    </xf>
    <xf numFmtId="177" fontId="14" fillId="2" borderId="8" xfId="0" applyFont="1" applyFill="1" applyBorder="1" applyAlignment="1">
      <alignment horizontal="left" wrapText="1"/>
    </xf>
    <xf numFmtId="16" fontId="33" fillId="7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177" fontId="6" fillId="2" borderId="1" xfId="2" applyFont="1" applyFill="1" applyBorder="1" applyAlignment="1">
      <alignment horizontal="center" vertical="center"/>
    </xf>
    <xf numFmtId="177" fontId="7" fillId="0" borderId="4" xfId="0" applyFont="1" applyFill="1" applyBorder="1" applyAlignment="1">
      <alignment horizontal="center" vertical="center"/>
    </xf>
    <xf numFmtId="177" fontId="7" fillId="0" borderId="3" xfId="0" applyFont="1" applyFill="1" applyBorder="1" applyAlignment="1">
      <alignment horizontal="center" vertical="center"/>
    </xf>
    <xf numFmtId="177" fontId="34" fillId="7" borderId="1" xfId="0" applyNumberFormat="1" applyFont="1" applyFill="1" applyBorder="1" applyAlignment="1">
      <alignment horizontal="center" vertical="center"/>
    </xf>
    <xf numFmtId="177" fontId="6" fillId="2" borderId="1" xfId="2" applyFont="1" applyFill="1" applyBorder="1" applyAlignment="1">
      <alignment horizontal="center" vertical="center"/>
    </xf>
    <xf numFmtId="177" fontId="7" fillId="0" borderId="4" xfId="0" applyFont="1" applyFill="1" applyBorder="1" applyAlignment="1">
      <alignment horizontal="center" vertical="center"/>
    </xf>
    <xf numFmtId="177" fontId="7" fillId="0" borderId="3" xfId="0" applyFont="1" applyFill="1" applyBorder="1" applyAlignment="1">
      <alignment horizontal="center" vertical="center"/>
    </xf>
    <xf numFmtId="16" fontId="41" fillId="8" borderId="7" xfId="0" applyNumberFormat="1" applyFont="1" applyFill="1" applyBorder="1" applyAlignment="1">
      <alignment horizontal="center" vertical="center"/>
    </xf>
    <xf numFmtId="16" fontId="41" fillId="8" borderId="8" xfId="0" applyNumberFormat="1" applyFont="1" applyFill="1" applyBorder="1" applyAlignment="1">
      <alignment horizontal="center" vertical="center"/>
    </xf>
    <xf numFmtId="16" fontId="7" fillId="0" borderId="7" xfId="0" applyNumberFormat="1" applyFont="1" applyFill="1" applyBorder="1" applyAlignment="1">
      <alignment horizontal="center" vertical="center"/>
    </xf>
    <xf numFmtId="16" fontId="7" fillId="0" borderId="10" xfId="0" applyNumberFormat="1" applyFont="1" applyFill="1" applyBorder="1" applyAlignment="1">
      <alignment horizontal="center" vertical="center"/>
    </xf>
    <xf numFmtId="16" fontId="7" fillId="0" borderId="8" xfId="0" applyNumberFormat="1" applyFont="1" applyFill="1" applyBorder="1" applyAlignment="1">
      <alignment horizontal="center" vertical="center"/>
    </xf>
    <xf numFmtId="177" fontId="20" fillId="0" borderId="0" xfId="0" applyFont="1" applyAlignment="1">
      <alignment horizontal="center" vertical="center" wrapText="1"/>
    </xf>
    <xf numFmtId="177" fontId="21" fillId="0" borderId="0" xfId="0" applyFont="1" applyAlignment="1">
      <alignment horizontal="center" vertical="center"/>
    </xf>
    <xf numFmtId="177" fontId="6" fillId="2" borderId="1" xfId="2" applyFont="1" applyFill="1" applyBorder="1" applyAlignment="1">
      <alignment horizontal="center" vertical="center"/>
    </xf>
    <xf numFmtId="177" fontId="7" fillId="2" borderId="1" xfId="2" applyFont="1" applyFill="1" applyBorder="1" applyAlignment="1">
      <alignment horizontal="center" vertical="center"/>
    </xf>
    <xf numFmtId="177" fontId="6" fillId="2" borderId="7" xfId="2" applyFont="1" applyFill="1" applyBorder="1" applyAlignment="1">
      <alignment horizontal="center" vertical="center"/>
    </xf>
    <xf numFmtId="177" fontId="6" fillId="2" borderId="8" xfId="2" applyFont="1" applyFill="1" applyBorder="1" applyAlignment="1">
      <alignment horizontal="center" vertical="center"/>
    </xf>
    <xf numFmtId="177" fontId="7" fillId="2" borderId="7" xfId="2" applyFont="1" applyFill="1" applyBorder="1" applyAlignment="1">
      <alignment horizontal="center" vertical="center"/>
    </xf>
    <xf numFmtId="177" fontId="7" fillId="2" borderId="10" xfId="2" applyFont="1" applyFill="1" applyBorder="1" applyAlignment="1">
      <alignment horizontal="center" vertical="center"/>
    </xf>
    <xf numFmtId="177" fontId="6" fillId="2" borderId="10" xfId="2" applyFont="1" applyFill="1" applyBorder="1" applyAlignment="1">
      <alignment horizontal="center" vertical="center"/>
    </xf>
    <xf numFmtId="177" fontId="7" fillId="2" borderId="4" xfId="2" applyFont="1" applyFill="1" applyBorder="1" applyAlignment="1">
      <alignment horizontal="center" vertical="center"/>
    </xf>
    <xf numFmtId="177" fontId="4" fillId="6" borderId="11" xfId="0" applyFont="1" applyFill="1" applyBorder="1" applyAlignment="1">
      <alignment horizontal="left" vertical="center"/>
    </xf>
    <xf numFmtId="177" fontId="4" fillId="6" borderId="6" xfId="0" applyFont="1" applyFill="1" applyBorder="1" applyAlignment="1">
      <alignment horizontal="left" vertical="center"/>
    </xf>
    <xf numFmtId="177" fontId="7" fillId="2" borderId="2" xfId="2" applyFont="1" applyFill="1" applyBorder="1" applyAlignment="1">
      <alignment horizontal="center" vertical="center"/>
    </xf>
    <xf numFmtId="177" fontId="2" fillId="0" borderId="7" xfId="0" applyFont="1" applyFill="1" applyBorder="1" applyAlignment="1">
      <alignment horizontal="left" vertical="center"/>
    </xf>
    <xf numFmtId="177" fontId="2" fillId="0" borderId="10" xfId="0" applyFont="1" applyFill="1" applyBorder="1" applyAlignment="1">
      <alignment horizontal="left" vertical="center"/>
    </xf>
    <xf numFmtId="177" fontId="2" fillId="0" borderId="8" xfId="0" applyFont="1" applyFill="1" applyBorder="1" applyAlignment="1">
      <alignment horizontal="left" vertical="center"/>
    </xf>
    <xf numFmtId="177" fontId="2" fillId="3" borderId="1" xfId="0" applyFont="1" applyFill="1" applyBorder="1" applyAlignment="1">
      <alignment horizontal="center" vertical="center"/>
    </xf>
    <xf numFmtId="177" fontId="2" fillId="3" borderId="7" xfId="0" applyFont="1" applyFill="1" applyBorder="1" applyAlignment="1">
      <alignment horizontal="left" vertical="center"/>
    </xf>
    <xf numFmtId="177" fontId="2" fillId="3" borderId="10" xfId="0" applyFont="1" applyFill="1" applyBorder="1" applyAlignment="1">
      <alignment horizontal="left" vertical="center"/>
    </xf>
    <xf numFmtId="177" fontId="2" fillId="3" borderId="8" xfId="0" applyFont="1" applyFill="1" applyBorder="1" applyAlignment="1">
      <alignment horizontal="left" vertical="center"/>
    </xf>
    <xf numFmtId="177" fontId="2" fillId="3" borderId="1" xfId="0" applyFont="1" applyFill="1" applyBorder="1" applyAlignment="1">
      <alignment horizontal="left" vertical="center"/>
    </xf>
    <xf numFmtId="177" fontId="2" fillId="4" borderId="7" xfId="0" applyFont="1" applyFill="1" applyBorder="1" applyAlignment="1">
      <alignment horizontal="left" vertical="center"/>
    </xf>
    <xf numFmtId="177" fontId="2" fillId="4" borderId="10" xfId="0" applyFont="1" applyFill="1" applyBorder="1" applyAlignment="1">
      <alignment horizontal="left" vertical="center"/>
    </xf>
    <xf numFmtId="177" fontId="2" fillId="4" borderId="8" xfId="0" applyFont="1" applyFill="1" applyBorder="1" applyAlignment="1">
      <alignment horizontal="left" vertical="center"/>
    </xf>
    <xf numFmtId="16" fontId="41" fillId="7" borderId="7" xfId="0" applyNumberFormat="1" applyFont="1" applyFill="1" applyBorder="1" applyAlignment="1">
      <alignment horizontal="center" vertical="center"/>
    </xf>
    <xf numFmtId="16" fontId="41" fillId="7" borderId="8" xfId="0" applyNumberFormat="1" applyFont="1" applyFill="1" applyBorder="1" applyAlignment="1">
      <alignment horizontal="center" vertical="center"/>
    </xf>
    <xf numFmtId="177" fontId="17" fillId="0" borderId="0" xfId="0" applyFont="1" applyAlignment="1">
      <alignment horizontal="center" vertical="center" wrapText="1"/>
    </xf>
    <xf numFmtId="177" fontId="18" fillId="0" borderId="0" xfId="0" applyFont="1" applyAlignment="1">
      <alignment horizontal="center" vertical="center"/>
    </xf>
    <xf numFmtId="177" fontId="4" fillId="6" borderId="9" xfId="0" applyFont="1" applyFill="1" applyBorder="1" applyAlignment="1">
      <alignment horizontal="left" vertical="center"/>
    </xf>
    <xf numFmtId="177" fontId="4" fillId="6" borderId="0" xfId="0" applyFont="1" applyFill="1" applyBorder="1" applyAlignment="1">
      <alignment horizontal="left" vertical="center"/>
    </xf>
    <xf numFmtId="177" fontId="30" fillId="2" borderId="7" xfId="2" applyFont="1" applyFill="1" applyBorder="1" applyAlignment="1">
      <alignment horizontal="center" vertical="center"/>
    </xf>
    <xf numFmtId="177" fontId="30" fillId="2" borderId="8" xfId="2" applyFont="1" applyFill="1" applyBorder="1" applyAlignment="1">
      <alignment horizontal="center" vertical="center"/>
    </xf>
    <xf numFmtId="177" fontId="7" fillId="2" borderId="8" xfId="2" applyFont="1" applyFill="1" applyBorder="1" applyAlignment="1">
      <alignment horizontal="center" vertical="center"/>
    </xf>
    <xf numFmtId="177" fontId="2" fillId="3" borderId="7" xfId="0" applyFont="1" applyFill="1" applyBorder="1" applyAlignment="1">
      <alignment horizontal="center" vertical="center"/>
    </xf>
    <xf numFmtId="177" fontId="2" fillId="3" borderId="10" xfId="0" applyFont="1" applyFill="1" applyBorder="1" applyAlignment="1">
      <alignment horizontal="center" vertical="center"/>
    </xf>
    <xf numFmtId="177" fontId="2" fillId="3" borderId="8" xfId="0" applyFont="1" applyFill="1" applyBorder="1" applyAlignment="1">
      <alignment horizontal="center" vertical="center"/>
    </xf>
    <xf numFmtId="16" fontId="9" fillId="7" borderId="7" xfId="2" applyNumberFormat="1" applyFont="1" applyFill="1" applyBorder="1" applyAlignment="1">
      <alignment horizontal="center" vertical="center"/>
    </xf>
    <xf numFmtId="16" fontId="9" fillId="7" borderId="10" xfId="2" applyNumberFormat="1" applyFont="1" applyFill="1" applyBorder="1" applyAlignment="1">
      <alignment horizontal="center" vertical="center"/>
    </xf>
    <xf numFmtId="16" fontId="9" fillId="7" borderId="8" xfId="2" applyNumberFormat="1" applyFont="1" applyFill="1" applyBorder="1" applyAlignment="1">
      <alignment horizontal="center" vertical="center"/>
    </xf>
    <xf numFmtId="177" fontId="9" fillId="7" borderId="7" xfId="2" applyFont="1" applyFill="1" applyBorder="1" applyAlignment="1">
      <alignment horizontal="left"/>
    </xf>
    <xf numFmtId="177" fontId="9" fillId="7" borderId="10" xfId="2" applyFont="1" applyFill="1" applyBorder="1" applyAlignment="1">
      <alignment horizontal="left"/>
    </xf>
    <xf numFmtId="177" fontId="9" fillId="7" borderId="8" xfId="2" applyFont="1" applyFill="1" applyBorder="1" applyAlignment="1">
      <alignment horizontal="left"/>
    </xf>
    <xf numFmtId="16" fontId="33" fillId="7" borderId="7" xfId="2" applyNumberFormat="1" applyFont="1" applyFill="1" applyBorder="1" applyAlignment="1">
      <alignment horizontal="left" vertical="center"/>
    </xf>
    <xf numFmtId="16" fontId="33" fillId="7" borderId="10" xfId="2" applyNumberFormat="1" applyFont="1" applyFill="1" applyBorder="1" applyAlignment="1">
      <alignment horizontal="left" vertical="center"/>
    </xf>
    <xf numFmtId="16" fontId="33" fillId="7" borderId="8" xfId="2" applyNumberFormat="1" applyFont="1" applyFill="1" applyBorder="1" applyAlignment="1">
      <alignment horizontal="left" vertical="center"/>
    </xf>
    <xf numFmtId="177" fontId="6" fillId="0" borderId="7" xfId="0" applyFont="1" applyFill="1" applyBorder="1" applyAlignment="1">
      <alignment horizontal="center" vertical="center"/>
    </xf>
    <xf numFmtId="177" fontId="6" fillId="0" borderId="8" xfId="0" applyFont="1" applyFill="1" applyBorder="1" applyAlignment="1">
      <alignment horizontal="center" vertical="center"/>
    </xf>
    <xf numFmtId="177" fontId="7" fillId="0" borderId="7" xfId="0" applyFont="1" applyFill="1" applyBorder="1" applyAlignment="1">
      <alignment horizontal="center" vertical="center"/>
    </xf>
    <xf numFmtId="177" fontId="7" fillId="0" borderId="8" xfId="0" applyFont="1" applyFill="1" applyBorder="1" applyAlignment="1">
      <alignment horizontal="center" vertical="center"/>
    </xf>
    <xf numFmtId="177" fontId="7" fillId="9" borderId="7" xfId="0" applyFont="1" applyFill="1" applyBorder="1" applyAlignment="1">
      <alignment horizontal="center" vertical="center"/>
    </xf>
    <xf numFmtId="177" fontId="7" fillId="9" borderId="10" xfId="0" applyFont="1" applyFill="1" applyBorder="1" applyAlignment="1">
      <alignment horizontal="center" vertical="center"/>
    </xf>
    <xf numFmtId="177" fontId="6" fillId="9" borderId="7" xfId="0" applyFont="1" applyFill="1" applyBorder="1" applyAlignment="1">
      <alignment horizontal="center" vertical="center"/>
    </xf>
    <xf numFmtId="177" fontId="7" fillId="2" borderId="7" xfId="0" applyFont="1" applyFill="1" applyBorder="1" applyAlignment="1">
      <alignment horizontal="center" vertical="center"/>
    </xf>
    <xf numFmtId="177" fontId="7" fillId="2" borderId="8" xfId="0" applyFont="1" applyFill="1" applyBorder="1" applyAlignment="1">
      <alignment horizontal="center" vertical="center"/>
    </xf>
    <xf numFmtId="177" fontId="7" fillId="2" borderId="1" xfId="0" applyFont="1" applyFill="1" applyBorder="1" applyAlignment="1">
      <alignment horizontal="center" vertical="center"/>
    </xf>
    <xf numFmtId="177" fontId="7" fillId="0" borderId="1" xfId="0" applyFont="1" applyFill="1" applyBorder="1" applyAlignment="1">
      <alignment horizontal="center" vertical="center"/>
    </xf>
    <xf numFmtId="177" fontId="33" fillId="7" borderId="7" xfId="2" applyFont="1" applyFill="1" applyBorder="1" applyAlignment="1">
      <alignment horizontal="left"/>
    </xf>
    <xf numFmtId="177" fontId="33" fillId="7" borderId="10" xfId="2" applyFont="1" applyFill="1" applyBorder="1" applyAlignment="1">
      <alignment horizontal="left"/>
    </xf>
    <xf numFmtId="177" fontId="33" fillId="7" borderId="8" xfId="2" applyFont="1" applyFill="1" applyBorder="1" applyAlignment="1">
      <alignment horizontal="left"/>
    </xf>
    <xf numFmtId="177" fontId="7" fillId="2" borderId="4" xfId="0" applyFont="1" applyFill="1" applyBorder="1" applyAlignment="1">
      <alignment horizontal="center" vertical="center"/>
    </xf>
    <xf numFmtId="177" fontId="7" fillId="0" borderId="4" xfId="0" applyFont="1" applyFill="1" applyBorder="1" applyAlignment="1">
      <alignment horizontal="center" vertical="center"/>
    </xf>
    <xf numFmtId="16" fontId="9" fillId="7" borderId="7" xfId="0" applyNumberFormat="1" applyFont="1" applyFill="1" applyBorder="1" applyAlignment="1">
      <alignment horizontal="center" vertical="center"/>
    </xf>
    <xf numFmtId="16" fontId="9" fillId="7" borderId="8" xfId="0" applyNumberFormat="1" applyFont="1" applyFill="1" applyBorder="1" applyAlignment="1">
      <alignment horizontal="center" vertical="center"/>
    </xf>
    <xf numFmtId="177" fontId="9" fillId="7" borderId="7" xfId="0" applyNumberFormat="1" applyFont="1" applyFill="1" applyBorder="1" applyAlignment="1">
      <alignment horizontal="center" vertical="center"/>
    </xf>
    <xf numFmtId="177" fontId="9" fillId="7" borderId="8" xfId="0" applyNumberFormat="1" applyFont="1" applyFill="1" applyBorder="1" applyAlignment="1">
      <alignment horizontal="center" vertical="center"/>
    </xf>
    <xf numFmtId="177" fontId="33" fillId="7" borderId="10" xfId="2" applyFont="1" applyFill="1" applyBorder="1" applyAlignment="1">
      <alignment horizontal="center"/>
    </xf>
    <xf numFmtId="177" fontId="33" fillId="7" borderId="8" xfId="2" applyFont="1" applyFill="1" applyBorder="1" applyAlignment="1">
      <alignment horizontal="center"/>
    </xf>
    <xf numFmtId="177" fontId="2" fillId="2" borderId="1" xfId="0" applyFont="1" applyFill="1" applyBorder="1" applyAlignment="1">
      <alignment horizontal="left" vertical="top" wrapText="1"/>
    </xf>
    <xf numFmtId="177" fontId="2" fillId="0" borderId="1" xfId="0" applyFont="1" applyFill="1" applyBorder="1" applyAlignment="1">
      <alignment horizontal="left" vertical="top" wrapText="1"/>
    </xf>
    <xf numFmtId="177" fontId="7" fillId="10" borderId="1" xfId="0" applyFont="1" applyFill="1" applyBorder="1" applyAlignment="1">
      <alignment horizontal="center" vertical="center"/>
    </xf>
    <xf numFmtId="177" fontId="2" fillId="2" borderId="1" xfId="0" applyFont="1" applyFill="1" applyBorder="1" applyAlignment="1">
      <alignment horizontal="center" vertical="top" wrapText="1"/>
    </xf>
    <xf numFmtId="177" fontId="7" fillId="2" borderId="10" xfId="0" applyFont="1" applyFill="1" applyBorder="1" applyAlignment="1">
      <alignment horizontal="center" vertical="center"/>
    </xf>
    <xf numFmtId="177" fontId="14" fillId="2" borderId="2" xfId="0" applyFont="1" applyFill="1" applyBorder="1" applyAlignment="1">
      <alignment horizontal="left" wrapText="1"/>
    </xf>
    <xf numFmtId="177" fontId="14" fillId="2" borderId="7" xfId="0" applyFont="1" applyFill="1" applyBorder="1" applyAlignment="1">
      <alignment horizontal="center"/>
    </xf>
    <xf numFmtId="177" fontId="14" fillId="2" borderId="8" xfId="0" applyFont="1" applyFill="1" applyBorder="1" applyAlignment="1">
      <alignment horizontal="center"/>
    </xf>
    <xf numFmtId="177" fontId="7" fillId="9" borderId="4" xfId="0" applyFont="1" applyFill="1" applyBorder="1" applyAlignment="1">
      <alignment horizontal="center" vertical="center"/>
    </xf>
    <xf numFmtId="177" fontId="7" fillId="10" borderId="4" xfId="0" applyFont="1" applyFill="1" applyBorder="1" applyAlignment="1">
      <alignment horizontal="center" vertical="center"/>
    </xf>
    <xf numFmtId="177" fontId="15" fillId="2" borderId="1" xfId="0" applyFont="1" applyFill="1" applyBorder="1" applyAlignment="1">
      <alignment horizontal="left" vertical="center"/>
    </xf>
    <xf numFmtId="177" fontId="14" fillId="2" borderId="1" xfId="0" applyFont="1" applyFill="1" applyBorder="1" applyAlignment="1">
      <alignment horizontal="left" wrapText="1"/>
    </xf>
    <xf numFmtId="177" fontId="12" fillId="5" borderId="0" xfId="0" applyFont="1" applyFill="1" applyAlignment="1">
      <alignment horizontal="left" vertical="center"/>
    </xf>
    <xf numFmtId="177" fontId="12" fillId="5" borderId="0" xfId="0" applyFont="1" applyFill="1" applyBorder="1" applyAlignment="1">
      <alignment horizontal="left" vertical="center"/>
    </xf>
    <xf numFmtId="177" fontId="6" fillId="2" borderId="1" xfId="0" applyFont="1" applyFill="1" applyBorder="1" applyAlignment="1">
      <alignment horizontal="center" vertical="center"/>
    </xf>
    <xf numFmtId="177" fontId="6" fillId="0" borderId="1" xfId="0" applyFont="1" applyFill="1" applyBorder="1" applyAlignment="1">
      <alignment horizontal="center" vertical="center"/>
    </xf>
    <xf numFmtId="177" fontId="6" fillId="10" borderId="1" xfId="0" applyFont="1" applyFill="1" applyBorder="1" applyAlignment="1">
      <alignment horizontal="center" vertical="center"/>
    </xf>
    <xf numFmtId="177" fontId="6" fillId="2" borderId="7" xfId="0" applyFont="1" applyFill="1" applyBorder="1" applyAlignment="1">
      <alignment horizontal="center" vertical="center"/>
    </xf>
    <xf numFmtId="177" fontId="6" fillId="2" borderId="8" xfId="0" applyFont="1" applyFill="1" applyBorder="1" applyAlignment="1">
      <alignment horizontal="center" vertical="center"/>
    </xf>
    <xf numFmtId="177" fontId="14" fillId="0" borderId="7" xfId="0" applyFont="1" applyFill="1" applyBorder="1" applyAlignment="1">
      <alignment horizontal="left" wrapText="1"/>
    </xf>
    <xf numFmtId="177" fontId="14" fillId="0" borderId="8" xfId="0" applyFont="1" applyFill="1" applyBorder="1" applyAlignment="1">
      <alignment horizontal="left" wrapText="1"/>
    </xf>
    <xf numFmtId="177" fontId="14" fillId="2" borderId="7" xfId="0" applyFont="1" applyFill="1" applyBorder="1" applyAlignment="1">
      <alignment horizontal="left" wrapText="1"/>
    </xf>
    <xf numFmtId="177" fontId="14" fillId="2" borderId="8" xfId="0" applyFont="1" applyFill="1" applyBorder="1" applyAlignment="1">
      <alignment horizontal="left" wrapText="1"/>
    </xf>
    <xf numFmtId="177" fontId="2" fillId="2" borderId="7" xfId="0" applyFont="1" applyFill="1" applyBorder="1" applyAlignment="1">
      <alignment horizontal="left" vertical="top" wrapText="1"/>
    </xf>
    <xf numFmtId="177" fontId="2" fillId="2" borderId="10" xfId="0" applyFont="1" applyFill="1" applyBorder="1" applyAlignment="1">
      <alignment horizontal="left" vertical="top" wrapText="1"/>
    </xf>
    <xf numFmtId="177" fontId="2" fillId="2" borderId="8" xfId="0" applyFont="1" applyFill="1" applyBorder="1" applyAlignment="1">
      <alignment horizontal="left" vertical="top" wrapText="1"/>
    </xf>
    <xf numFmtId="177" fontId="4" fillId="5" borderId="11" xfId="0" applyFont="1" applyFill="1" applyBorder="1" applyAlignment="1">
      <alignment horizontal="left" vertical="center"/>
    </xf>
    <xf numFmtId="177" fontId="4" fillId="5" borderId="6" xfId="0" applyFont="1" applyFill="1" applyBorder="1" applyAlignment="1">
      <alignment horizontal="left" vertical="center"/>
    </xf>
    <xf numFmtId="16" fontId="13" fillId="7" borderId="7" xfId="0" applyNumberFormat="1" applyFont="1" applyFill="1" applyBorder="1" applyAlignment="1">
      <alignment horizontal="center" vertical="center"/>
    </xf>
    <xf numFmtId="16" fontId="13" fillId="7" borderId="10" xfId="0" applyNumberFormat="1" applyFont="1" applyFill="1" applyBorder="1" applyAlignment="1">
      <alignment horizontal="center" vertical="center"/>
    </xf>
    <xf numFmtId="16" fontId="13" fillId="7" borderId="8" xfId="0" applyNumberFormat="1" applyFont="1" applyFill="1" applyBorder="1" applyAlignment="1">
      <alignment horizontal="center" vertical="center"/>
    </xf>
    <xf numFmtId="177" fontId="9" fillId="7" borderId="7" xfId="0" applyFont="1" applyFill="1" applyBorder="1" applyAlignment="1">
      <alignment horizontal="center" vertical="center"/>
    </xf>
    <xf numFmtId="177" fontId="9" fillId="7" borderId="8" xfId="0" applyFont="1" applyFill="1" applyBorder="1" applyAlignment="1">
      <alignment horizontal="center" vertical="center"/>
    </xf>
    <xf numFmtId="16" fontId="9" fillId="0" borderId="7" xfId="0" applyNumberFormat="1" applyFont="1" applyFill="1" applyBorder="1" applyAlignment="1">
      <alignment horizontal="center" vertical="center"/>
    </xf>
    <xf numFmtId="16" fontId="9" fillId="0" borderId="8" xfId="0" applyNumberFormat="1" applyFont="1" applyFill="1" applyBorder="1" applyAlignment="1">
      <alignment horizontal="center" vertical="center"/>
    </xf>
    <xf numFmtId="177" fontId="4" fillId="5" borderId="1" xfId="0" applyFont="1" applyFill="1" applyBorder="1" applyAlignment="1">
      <alignment horizontal="left" vertical="center"/>
    </xf>
    <xf numFmtId="177" fontId="4" fillId="5" borderId="7" xfId="0" applyFont="1" applyFill="1" applyBorder="1" applyAlignment="1">
      <alignment horizontal="left" vertical="center"/>
    </xf>
    <xf numFmtId="177" fontId="4" fillId="5" borderId="10" xfId="0" applyFont="1" applyFill="1" applyBorder="1" applyAlignment="1">
      <alignment horizontal="left" vertical="center"/>
    </xf>
    <xf numFmtId="177" fontId="4" fillId="5" borderId="8" xfId="0" applyFont="1" applyFill="1" applyBorder="1" applyAlignment="1">
      <alignment horizontal="left" vertical="center"/>
    </xf>
    <xf numFmtId="177" fontId="12" fillId="5" borderId="1" xfId="0" applyFont="1" applyFill="1" applyBorder="1" applyAlignment="1">
      <alignment horizontal="left" vertical="center"/>
    </xf>
    <xf numFmtId="177" fontId="1" fillId="2" borderId="1" xfId="0" applyFont="1" applyFill="1" applyBorder="1" applyAlignment="1">
      <alignment horizontal="center" vertical="center"/>
    </xf>
    <xf numFmtId="177" fontId="0" fillId="2" borderId="1" xfId="0" applyFill="1" applyBorder="1" applyAlignment="1">
      <alignment horizontal="center" vertical="center"/>
    </xf>
    <xf numFmtId="177" fontId="2" fillId="2" borderId="1" xfId="0" applyFont="1" applyFill="1" applyBorder="1" applyAlignment="1">
      <alignment horizontal="center" vertical="center"/>
    </xf>
    <xf numFmtId="177" fontId="1" fillId="0" borderId="0" xfId="0" applyFont="1" applyFill="1" applyBorder="1" applyAlignment="1">
      <alignment horizontal="center" vertical="center"/>
    </xf>
    <xf numFmtId="177" fontId="2" fillId="0" borderId="0" xfId="0" applyFont="1" applyFill="1" applyBorder="1" applyAlignment="1">
      <alignment horizontal="center" vertical="center"/>
    </xf>
    <xf numFmtId="177" fontId="7" fillId="0" borderId="0" xfId="0" applyFont="1" applyFill="1" applyBorder="1" applyAlignment="1">
      <alignment horizontal="center" vertical="center"/>
    </xf>
    <xf numFmtId="177" fontId="2" fillId="2" borderId="1" xfId="0" applyFont="1" applyFill="1" applyBorder="1" applyAlignment="1">
      <alignment vertical="top" wrapText="1"/>
    </xf>
    <xf numFmtId="177" fontId="2" fillId="9" borderId="1" xfId="0" applyFont="1" applyFill="1" applyBorder="1" applyAlignment="1">
      <alignment horizontal="left" vertical="top" wrapText="1"/>
    </xf>
    <xf numFmtId="177" fontId="12" fillId="5" borderId="7" xfId="0" applyFont="1" applyFill="1" applyBorder="1" applyAlignment="1">
      <alignment horizontal="left" vertical="center"/>
    </xf>
    <xf numFmtId="177" fontId="12" fillId="5" borderId="10" xfId="0" applyFont="1" applyFill="1" applyBorder="1" applyAlignment="1">
      <alignment horizontal="left" vertical="center"/>
    </xf>
    <xf numFmtId="177" fontId="12" fillId="5" borderId="8" xfId="0" applyFont="1" applyFill="1" applyBorder="1" applyAlignment="1">
      <alignment horizontal="left" vertical="center"/>
    </xf>
    <xf numFmtId="177" fontId="1" fillId="2" borderId="7" xfId="0" applyFont="1" applyFill="1" applyBorder="1" applyAlignment="1">
      <alignment horizontal="center" vertical="center"/>
    </xf>
    <xf numFmtId="177" fontId="2" fillId="2" borderId="8" xfId="0" applyFont="1" applyFill="1" applyBorder="1" applyAlignment="1">
      <alignment horizontal="center" vertical="center"/>
    </xf>
    <xf numFmtId="177" fontId="7" fillId="0" borderId="3" xfId="0" applyFont="1" applyFill="1" applyBorder="1" applyAlignment="1">
      <alignment horizontal="center" vertical="center"/>
    </xf>
    <xf numFmtId="177" fontId="7" fillId="0" borderId="12" xfId="0" applyFont="1" applyFill="1" applyBorder="1" applyAlignment="1">
      <alignment horizontal="center" vertical="center"/>
    </xf>
    <xf numFmtId="177" fontId="0" fillId="2" borderId="7" xfId="0" applyFill="1" applyBorder="1" applyAlignment="1">
      <alignment horizontal="center" vertical="center"/>
    </xf>
    <xf numFmtId="177" fontId="0" fillId="2" borderId="8" xfId="0" applyFill="1" applyBorder="1" applyAlignment="1">
      <alignment horizontal="center" vertical="center"/>
    </xf>
    <xf numFmtId="177" fontId="2" fillId="2" borderId="1" xfId="0" applyFont="1" applyFill="1" applyBorder="1" applyAlignment="1">
      <alignment horizontal="center" vertical="top"/>
    </xf>
    <xf numFmtId="177" fontId="2" fillId="2" borderId="1" xfId="0" applyFont="1" applyFill="1" applyBorder="1" applyAlignment="1">
      <alignment horizontal="left" vertical="top"/>
    </xf>
    <xf numFmtId="177" fontId="2" fillId="2" borderId="13" xfId="0" applyFont="1" applyFill="1" applyBorder="1" applyAlignment="1">
      <alignment horizontal="left" vertical="top" wrapText="1"/>
    </xf>
    <xf numFmtId="177" fontId="2" fillId="2" borderId="2" xfId="0" applyFont="1" applyFill="1" applyBorder="1" applyAlignment="1">
      <alignment horizontal="left" vertical="top"/>
    </xf>
    <xf numFmtId="177" fontId="36" fillId="0" borderId="7" xfId="0" applyFont="1" applyBorder="1" applyAlignment="1">
      <alignment horizontal="left" vertical="center" wrapText="1"/>
    </xf>
    <xf numFmtId="177" fontId="36" fillId="0" borderId="10" xfId="0" applyFont="1" applyBorder="1" applyAlignment="1">
      <alignment horizontal="left" vertical="center" wrapText="1"/>
    </xf>
    <xf numFmtId="177" fontId="36" fillId="0" borderId="8" xfId="0" applyFont="1" applyBorder="1" applyAlignment="1">
      <alignment horizontal="left" vertical="center" wrapText="1"/>
    </xf>
    <xf numFmtId="177" fontId="1" fillId="2" borderId="8" xfId="0" applyFont="1" applyFill="1" applyBorder="1" applyAlignment="1">
      <alignment horizontal="center" vertical="center"/>
    </xf>
    <xf numFmtId="177" fontId="35" fillId="2" borderId="7" xfId="0" applyFont="1" applyFill="1" applyBorder="1" applyAlignment="1">
      <alignment horizontal="center" vertical="center"/>
    </xf>
    <xf numFmtId="177" fontId="35" fillId="2" borderId="10" xfId="0" applyFont="1" applyFill="1" applyBorder="1" applyAlignment="1">
      <alignment horizontal="center" vertical="center"/>
    </xf>
    <xf numFmtId="177" fontId="2" fillId="2" borderId="7" xfId="0" applyFont="1" applyFill="1" applyBorder="1" applyAlignment="1">
      <alignment horizontal="center" vertical="center"/>
    </xf>
    <xf numFmtId="177" fontId="2" fillId="2" borderId="10" xfId="0" applyFont="1" applyFill="1" applyBorder="1" applyAlignment="1">
      <alignment horizontal="center" vertical="center"/>
    </xf>
    <xf numFmtId="177" fontId="23" fillId="2" borderId="7" xfId="0" applyFont="1" applyFill="1" applyBorder="1" applyAlignment="1">
      <alignment horizontal="center" vertical="center"/>
    </xf>
    <xf numFmtId="16" fontId="34" fillId="7" borderId="7" xfId="0" applyNumberFormat="1" applyFont="1" applyFill="1" applyBorder="1" applyAlignment="1">
      <alignment horizontal="left" vertical="center"/>
    </xf>
    <xf numFmtId="16" fontId="34" fillId="7" borderId="10" xfId="0" applyNumberFormat="1" applyFont="1" applyFill="1" applyBorder="1" applyAlignment="1">
      <alignment horizontal="left" vertical="center"/>
    </xf>
    <xf numFmtId="16" fontId="34" fillId="7" borderId="8" xfId="0" applyNumberFormat="1" applyFont="1" applyFill="1" applyBorder="1" applyAlignment="1">
      <alignment horizontal="left" vertical="center"/>
    </xf>
    <xf numFmtId="177" fontId="2" fillId="0" borderId="1" xfId="0" applyFont="1" applyFill="1" applyBorder="1" applyAlignment="1">
      <alignment horizontal="left" vertical="center"/>
    </xf>
    <xf numFmtId="177" fontId="34" fillId="0" borderId="7" xfId="0" applyNumberFormat="1" applyFont="1" applyFill="1" applyBorder="1" applyAlignment="1">
      <alignment horizontal="center" vertical="center"/>
    </xf>
    <xf numFmtId="177" fontId="34" fillId="0" borderId="10" xfId="0" applyNumberFormat="1" applyFont="1" applyFill="1" applyBorder="1" applyAlignment="1">
      <alignment horizontal="center" vertical="center"/>
    </xf>
    <xf numFmtId="177" fontId="34" fillId="0" borderId="8" xfId="0" applyNumberFormat="1" applyFont="1" applyFill="1" applyBorder="1" applyAlignment="1">
      <alignment horizontal="center" vertical="center"/>
    </xf>
    <xf numFmtId="16" fontId="34" fillId="0" borderId="7" xfId="0" applyNumberFormat="1" applyFont="1" applyFill="1" applyBorder="1" applyAlignment="1">
      <alignment horizontal="center" vertical="center"/>
    </xf>
    <xf numFmtId="16" fontId="34" fillId="0" borderId="10" xfId="0" applyNumberFormat="1" applyFont="1" applyFill="1" applyBorder="1" applyAlignment="1">
      <alignment horizontal="center" vertical="center"/>
    </xf>
    <xf numFmtId="16" fontId="34" fillId="0" borderId="8" xfId="0" applyNumberFormat="1" applyFont="1" applyFill="1" applyBorder="1" applyAlignment="1">
      <alignment horizontal="center" vertical="center"/>
    </xf>
    <xf numFmtId="177" fontId="0" fillId="2" borderId="8" xfId="0" applyFont="1" applyFill="1" applyBorder="1" applyAlignment="1">
      <alignment horizontal="center" vertical="center"/>
    </xf>
    <xf numFmtId="177" fontId="12" fillId="5" borderId="6" xfId="0" applyFont="1" applyFill="1" applyBorder="1" applyAlignment="1">
      <alignment vertical="center"/>
    </xf>
    <xf numFmtId="177" fontId="2" fillId="0" borderId="1" xfId="0" applyFont="1" applyFill="1" applyBorder="1" applyAlignment="1">
      <alignment vertical="center"/>
    </xf>
    <xf numFmtId="177" fontId="2" fillId="0" borderId="1" xfId="0" applyFont="1" applyFill="1" applyBorder="1" applyAlignment="1">
      <alignment vertical="top" wrapText="1"/>
    </xf>
    <xf numFmtId="177" fontId="2" fillId="0" borderId="7" xfId="0" applyFont="1" applyFill="1" applyBorder="1" applyAlignment="1">
      <alignment horizontal="left" vertical="top" wrapText="1"/>
    </xf>
    <xf numFmtId="177" fontId="2" fillId="0" borderId="10" xfId="0" applyFont="1" applyFill="1" applyBorder="1" applyAlignment="1">
      <alignment horizontal="left" vertical="top" wrapText="1"/>
    </xf>
    <xf numFmtId="177" fontId="2" fillId="0" borderId="8" xfId="0" applyFont="1" applyFill="1" applyBorder="1" applyAlignment="1">
      <alignment horizontal="left" vertical="top" wrapText="1"/>
    </xf>
  </cellXfs>
  <cellStyles count="5">
    <cellStyle name="常规" xfId="0" builtinId="0"/>
    <cellStyle name="常规 2" xfId="1"/>
    <cellStyle name="常规_Sheet1" xfId="2"/>
    <cellStyle name="一般_2005-03-01 Long Term Schedule-China-1" xfId="3"/>
    <cellStyle name="표준_KIS2 LTS 2006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0</xdr:col>
      <xdr:colOff>266700</xdr:colOff>
      <xdr:row>0</xdr:row>
      <xdr:rowOff>22860</xdr:rowOff>
    </xdr:from>
    <xdr:to>
      <xdr:col>0</xdr:col>
      <xdr:colOff>1485900</xdr:colOff>
      <xdr:row>0</xdr:row>
      <xdr:rowOff>579120</xdr:rowOff>
    </xdr:to>
    <xdr:pic>
      <xdr:nvPicPr>
        <xdr:cNvPr id="191252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2860"/>
          <a:ext cx="12192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114300</xdr:colOff>
      <xdr:row>0</xdr:row>
      <xdr:rowOff>22860</xdr:rowOff>
    </xdr:from>
    <xdr:to>
      <xdr:col>0</xdr:col>
      <xdr:colOff>1394460</xdr:colOff>
      <xdr:row>0</xdr:row>
      <xdr:rowOff>525780</xdr:rowOff>
    </xdr:to>
    <xdr:pic>
      <xdr:nvPicPr>
        <xdr:cNvPr id="1851460" name="Picture 1" descr="ASL标志初稿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2860"/>
          <a:ext cx="128016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99060</xdr:colOff>
      <xdr:row>0</xdr:row>
      <xdr:rowOff>0</xdr:rowOff>
    </xdr:from>
    <xdr:to>
      <xdr:col>0</xdr:col>
      <xdr:colOff>1348740</xdr:colOff>
      <xdr:row>0</xdr:row>
      <xdr:rowOff>548640</xdr:rowOff>
    </xdr:to>
    <xdr:pic>
      <xdr:nvPicPr>
        <xdr:cNvPr id="1852484" name="Picture 1" descr="ASL标志初稿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24968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106680</xdr:colOff>
      <xdr:row>0</xdr:row>
      <xdr:rowOff>0</xdr:rowOff>
    </xdr:from>
    <xdr:to>
      <xdr:col>0</xdr:col>
      <xdr:colOff>1325880</xdr:colOff>
      <xdr:row>1</xdr:row>
      <xdr:rowOff>30480</xdr:rowOff>
    </xdr:to>
    <xdr:pic>
      <xdr:nvPicPr>
        <xdr:cNvPr id="3" name="Picture 1" descr="ASL标志初稿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0"/>
          <a:ext cx="1219200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91440</xdr:colOff>
      <xdr:row>0</xdr:row>
      <xdr:rowOff>0</xdr:rowOff>
    </xdr:from>
    <xdr:to>
      <xdr:col>0</xdr:col>
      <xdr:colOff>1371600</xdr:colOff>
      <xdr:row>1</xdr:row>
      <xdr:rowOff>68580</xdr:rowOff>
    </xdr:to>
    <xdr:pic>
      <xdr:nvPicPr>
        <xdr:cNvPr id="3" name="Picture 1" descr="ASL标志初稿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0"/>
          <a:ext cx="128016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99060</xdr:colOff>
      <xdr:row>0</xdr:row>
      <xdr:rowOff>0</xdr:rowOff>
    </xdr:from>
    <xdr:to>
      <xdr:col>0</xdr:col>
      <xdr:colOff>1356360</xdr:colOff>
      <xdr:row>1</xdr:row>
      <xdr:rowOff>106680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25730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76200</xdr:colOff>
      <xdr:row>0</xdr:row>
      <xdr:rowOff>0</xdr:rowOff>
    </xdr:from>
    <xdr:to>
      <xdr:col>0</xdr:col>
      <xdr:colOff>1348740</xdr:colOff>
      <xdr:row>1</xdr:row>
      <xdr:rowOff>38100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127254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0</xdr:rowOff>
    </xdr:from>
    <xdr:to>
      <xdr:col>0</xdr:col>
      <xdr:colOff>1219200</xdr:colOff>
      <xdr:row>1</xdr:row>
      <xdr:rowOff>129540</xdr:rowOff>
    </xdr:to>
    <xdr:pic>
      <xdr:nvPicPr>
        <xdr:cNvPr id="184149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1</xdr:row>
      <xdr:rowOff>129540</xdr:rowOff>
    </xdr:to>
    <xdr:pic>
      <xdr:nvPicPr>
        <xdr:cNvPr id="184149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1</xdr:row>
      <xdr:rowOff>129540</xdr:rowOff>
    </xdr:to>
    <xdr:pic>
      <xdr:nvPicPr>
        <xdr:cNvPr id="184149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1</xdr:row>
      <xdr:rowOff>129540</xdr:rowOff>
    </xdr:to>
    <xdr:pic>
      <xdr:nvPicPr>
        <xdr:cNvPr id="184149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236220</xdr:colOff>
      <xdr:row>0</xdr:row>
      <xdr:rowOff>68580</xdr:rowOff>
    </xdr:from>
    <xdr:to>
      <xdr:col>0</xdr:col>
      <xdr:colOff>1356360</xdr:colOff>
      <xdr:row>1</xdr:row>
      <xdr:rowOff>198120</xdr:rowOff>
    </xdr:to>
    <xdr:pic>
      <xdr:nvPicPr>
        <xdr:cNvPr id="184149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" y="68580"/>
          <a:ext cx="112014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29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29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29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29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60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60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60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0</xdr:col>
      <xdr:colOff>266700</xdr:colOff>
      <xdr:row>0</xdr:row>
      <xdr:rowOff>22860</xdr:rowOff>
    </xdr:from>
    <xdr:to>
      <xdr:col>0</xdr:col>
      <xdr:colOff>1592580</xdr:colOff>
      <xdr:row>0</xdr:row>
      <xdr:rowOff>579120</xdr:rowOff>
    </xdr:to>
    <xdr:pic>
      <xdr:nvPicPr>
        <xdr:cNvPr id="191360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2860"/>
          <a:ext cx="132588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</xdr:colOff>
      <xdr:row>0</xdr:row>
      <xdr:rowOff>60960</xdr:rowOff>
    </xdr:from>
    <xdr:to>
      <xdr:col>0</xdr:col>
      <xdr:colOff>1333500</xdr:colOff>
      <xdr:row>0</xdr:row>
      <xdr:rowOff>609600</xdr:rowOff>
    </xdr:to>
    <xdr:pic>
      <xdr:nvPicPr>
        <xdr:cNvPr id="184531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0960"/>
          <a:ext cx="12954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83820</xdr:colOff>
      <xdr:row>0</xdr:row>
      <xdr:rowOff>0</xdr:rowOff>
    </xdr:from>
    <xdr:to>
      <xdr:col>0</xdr:col>
      <xdr:colOff>1181100</xdr:colOff>
      <xdr:row>0</xdr:row>
      <xdr:rowOff>594360</xdr:rowOff>
    </xdr:to>
    <xdr:pic>
      <xdr:nvPicPr>
        <xdr:cNvPr id="1374732" name="Picture 1" descr="ASL标志初稿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0"/>
          <a:ext cx="1097280" cy="594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1173480</xdr:colOff>
      <xdr:row>0</xdr:row>
      <xdr:rowOff>640080</xdr:rowOff>
    </xdr:to>
    <xdr:pic>
      <xdr:nvPicPr>
        <xdr:cNvPr id="4" name="Picture 1" descr="ASL标志初稿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7348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114300</xdr:colOff>
      <xdr:row>0</xdr:row>
      <xdr:rowOff>38100</xdr:rowOff>
    </xdr:from>
    <xdr:to>
      <xdr:col>0</xdr:col>
      <xdr:colOff>1432560</xdr:colOff>
      <xdr:row>0</xdr:row>
      <xdr:rowOff>609600</xdr:rowOff>
    </xdr:to>
    <xdr:pic>
      <xdr:nvPicPr>
        <xdr:cNvPr id="1848388" name="Picture 1" descr="ASL标志初稿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8100"/>
          <a:ext cx="131826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106680</xdr:colOff>
      <xdr:row>0</xdr:row>
      <xdr:rowOff>7620</xdr:rowOff>
    </xdr:from>
    <xdr:to>
      <xdr:col>0</xdr:col>
      <xdr:colOff>1432560</xdr:colOff>
      <xdr:row>0</xdr:row>
      <xdr:rowOff>617220</xdr:rowOff>
    </xdr:to>
    <xdr:pic>
      <xdr:nvPicPr>
        <xdr:cNvPr id="3" name="Picture 1" descr="ASL标志初稿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7620"/>
          <a:ext cx="132588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45720</xdr:colOff>
      <xdr:row>0</xdr:row>
      <xdr:rowOff>76200</xdr:rowOff>
    </xdr:from>
    <xdr:to>
      <xdr:col>0</xdr:col>
      <xdr:colOff>1165860</xdr:colOff>
      <xdr:row>0</xdr:row>
      <xdr:rowOff>617220</xdr:rowOff>
    </xdr:to>
    <xdr:pic>
      <xdr:nvPicPr>
        <xdr:cNvPr id="1849412" name="Picture 1" descr="ASL标志初稿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76200"/>
          <a:ext cx="112014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V43"/>
  <sheetViews>
    <sheetView topLeftCell="A4" zoomScaleNormal="100" workbookViewId="0">
      <selection activeCell="O26" sqref="O26:P26"/>
    </sheetView>
  </sheetViews>
  <sheetFormatPr defaultRowHeight="15.6"/>
  <cols>
    <col min="1" max="1" width="28.8984375" customWidth="1"/>
    <col min="2" max="2" width="7.19921875" customWidth="1"/>
    <col min="3" max="22" width="6.69921875" customWidth="1"/>
  </cols>
  <sheetData>
    <row r="1" spans="1:256" ht="46.8" customHeight="1">
      <c r="B1" s="195" t="s">
        <v>52</v>
      </c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57"/>
      <c r="W1" s="45"/>
      <c r="X1" s="45"/>
      <c r="Y1" s="45"/>
      <c r="Z1" s="45"/>
      <c r="AA1" s="45"/>
      <c r="AB1" s="46"/>
    </row>
    <row r="2" spans="1:256" ht="17.100000000000001" customHeight="1">
      <c r="B2" s="196" t="s">
        <v>145</v>
      </c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58"/>
      <c r="W2" s="47"/>
      <c r="X2" s="47"/>
      <c r="Y2" s="47"/>
      <c r="Z2" s="47"/>
      <c r="AA2" s="47"/>
      <c r="AB2" s="47"/>
    </row>
    <row r="3" spans="1:256" ht="19.8" customHeight="1">
      <c r="A3" s="48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>
      <c r="A4" s="205" t="s">
        <v>138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</row>
    <row r="5" spans="1:256">
      <c r="A5" s="3" t="s">
        <v>1</v>
      </c>
      <c r="B5" s="3" t="s">
        <v>2</v>
      </c>
      <c r="C5" s="199" t="s">
        <v>131</v>
      </c>
      <c r="D5" s="200"/>
      <c r="E5" s="197" t="s">
        <v>91</v>
      </c>
      <c r="F5" s="197"/>
      <c r="G5" s="197" t="s">
        <v>92</v>
      </c>
      <c r="H5" s="197"/>
      <c r="I5" s="197" t="s">
        <v>93</v>
      </c>
      <c r="J5" s="197"/>
      <c r="K5" s="199" t="s">
        <v>94</v>
      </c>
      <c r="L5" s="203"/>
      <c r="M5" s="199" t="s">
        <v>95</v>
      </c>
      <c r="N5" s="203"/>
      <c r="O5" s="199" t="s">
        <v>96</v>
      </c>
      <c r="P5" s="203"/>
      <c r="Q5" s="3" t="s">
        <v>2</v>
      </c>
      <c r="R5" s="199" t="s">
        <v>132</v>
      </c>
      <c r="S5" s="200"/>
      <c r="T5" s="197" t="s">
        <v>91</v>
      </c>
      <c r="U5" s="197"/>
    </row>
    <row r="6" spans="1:256">
      <c r="A6" s="204" t="s">
        <v>3</v>
      </c>
      <c r="B6" s="204" t="s">
        <v>4</v>
      </c>
      <c r="C6" s="198" t="s">
        <v>103</v>
      </c>
      <c r="D6" s="198"/>
      <c r="E6" s="198" t="s">
        <v>97</v>
      </c>
      <c r="F6" s="198"/>
      <c r="G6" s="198" t="s">
        <v>98</v>
      </c>
      <c r="H6" s="198"/>
      <c r="I6" s="198" t="s">
        <v>99</v>
      </c>
      <c r="J6" s="198"/>
      <c r="K6" s="201" t="s">
        <v>100</v>
      </c>
      <c r="L6" s="202"/>
      <c r="M6" s="201" t="s">
        <v>101</v>
      </c>
      <c r="N6" s="202"/>
      <c r="O6" s="201" t="s">
        <v>102</v>
      </c>
      <c r="P6" s="202"/>
      <c r="Q6" s="4" t="s">
        <v>4</v>
      </c>
      <c r="R6" s="198" t="s">
        <v>103</v>
      </c>
      <c r="S6" s="198"/>
      <c r="T6" s="198" t="s">
        <v>97</v>
      </c>
      <c r="U6" s="198"/>
    </row>
    <row r="7" spans="1:256">
      <c r="A7" s="207"/>
      <c r="B7" s="207"/>
      <c r="C7" s="204" t="s">
        <v>5</v>
      </c>
      <c r="D7" s="204"/>
      <c r="E7" s="204" t="s">
        <v>5</v>
      </c>
      <c r="F7" s="204"/>
      <c r="G7" s="204" t="s">
        <v>5</v>
      </c>
      <c r="H7" s="204"/>
      <c r="I7" s="204" t="s">
        <v>5</v>
      </c>
      <c r="J7" s="204"/>
      <c r="K7" s="204" t="s">
        <v>5</v>
      </c>
      <c r="L7" s="204"/>
      <c r="M7" s="204" t="s">
        <v>5</v>
      </c>
      <c r="N7" s="204"/>
      <c r="O7" s="204" t="s">
        <v>5</v>
      </c>
      <c r="P7" s="204"/>
      <c r="Q7" s="6"/>
      <c r="R7" s="204" t="s">
        <v>5</v>
      </c>
      <c r="S7" s="204"/>
      <c r="T7" s="204" t="s">
        <v>5</v>
      </c>
      <c r="U7" s="204"/>
    </row>
    <row r="8" spans="1:256" ht="26.4">
      <c r="A8" s="5"/>
      <c r="B8" s="4"/>
      <c r="C8" s="7" t="s">
        <v>114</v>
      </c>
      <c r="D8" s="7" t="s">
        <v>115</v>
      </c>
      <c r="E8" s="7" t="s">
        <v>116</v>
      </c>
      <c r="F8" s="7" t="s">
        <v>117</v>
      </c>
      <c r="G8" s="7" t="s">
        <v>104</v>
      </c>
      <c r="H8" s="7" t="s">
        <v>105</v>
      </c>
      <c r="I8" s="7" t="s">
        <v>106</v>
      </c>
      <c r="J8" s="7" t="s">
        <v>107</v>
      </c>
      <c r="K8" s="7" t="s">
        <v>108</v>
      </c>
      <c r="L8" s="7" t="s">
        <v>109</v>
      </c>
      <c r="M8" s="7" t="s">
        <v>110</v>
      </c>
      <c r="N8" s="7" t="s">
        <v>111</v>
      </c>
      <c r="O8" s="7" t="s">
        <v>112</v>
      </c>
      <c r="P8" s="7" t="s">
        <v>113</v>
      </c>
      <c r="Q8" s="8"/>
      <c r="R8" s="7" t="s">
        <v>114</v>
      </c>
      <c r="S8" s="7" t="s">
        <v>115</v>
      </c>
      <c r="T8" s="7" t="s">
        <v>116</v>
      </c>
      <c r="U8" s="7" t="s">
        <v>117</v>
      </c>
    </row>
    <row r="9" spans="1:256" s="50" customFormat="1" hidden="1">
      <c r="A9" s="10" t="s">
        <v>235</v>
      </c>
      <c r="B9" s="11" t="s">
        <v>384</v>
      </c>
      <c r="C9" s="9">
        <v>44168</v>
      </c>
      <c r="D9" s="9">
        <v>44168</v>
      </c>
      <c r="E9" s="9">
        <v>44169</v>
      </c>
      <c r="F9" s="9">
        <v>44170</v>
      </c>
      <c r="G9" s="9">
        <v>44173</v>
      </c>
      <c r="H9" s="9">
        <v>44174</v>
      </c>
      <c r="I9" s="9">
        <v>44174</v>
      </c>
      <c r="J9" s="9">
        <v>44174</v>
      </c>
      <c r="K9" s="9">
        <v>44175</v>
      </c>
      <c r="L9" s="9">
        <v>44175</v>
      </c>
      <c r="M9" s="9">
        <v>44176</v>
      </c>
      <c r="N9" s="9">
        <v>44176</v>
      </c>
      <c r="O9" s="9">
        <v>44176</v>
      </c>
      <c r="P9" s="9">
        <v>44176</v>
      </c>
      <c r="Q9" s="12" t="s">
        <v>385</v>
      </c>
      <c r="R9" s="9">
        <v>44182</v>
      </c>
      <c r="S9" s="9">
        <v>44182</v>
      </c>
      <c r="T9" s="9">
        <v>44183</v>
      </c>
      <c r="U9" s="9">
        <v>44184</v>
      </c>
    </row>
    <row r="10" spans="1:256" s="50" customFormat="1" hidden="1">
      <c r="A10" s="12" t="s">
        <v>234</v>
      </c>
      <c r="B10" s="11" t="s">
        <v>386</v>
      </c>
      <c r="C10" s="9">
        <v>44175</v>
      </c>
      <c r="D10" s="9">
        <v>44175</v>
      </c>
      <c r="E10" s="9">
        <v>44176</v>
      </c>
      <c r="F10" s="9">
        <v>44177</v>
      </c>
      <c r="G10" s="9">
        <v>44180</v>
      </c>
      <c r="H10" s="9">
        <v>44181</v>
      </c>
      <c r="I10" s="9">
        <v>44181</v>
      </c>
      <c r="J10" s="9">
        <v>44181</v>
      </c>
      <c r="K10" s="9">
        <v>44182</v>
      </c>
      <c r="L10" s="9">
        <v>44182</v>
      </c>
      <c r="M10" s="80" t="s">
        <v>468</v>
      </c>
      <c r="N10" s="80" t="s">
        <v>469</v>
      </c>
      <c r="O10" s="80" t="s">
        <v>470</v>
      </c>
      <c r="P10" s="80" t="s">
        <v>469</v>
      </c>
      <c r="Q10" s="12" t="s">
        <v>387</v>
      </c>
      <c r="R10" s="9">
        <v>44189</v>
      </c>
      <c r="S10" s="9">
        <v>44189</v>
      </c>
      <c r="T10" s="9">
        <v>44190</v>
      </c>
      <c r="U10" s="9">
        <v>44191</v>
      </c>
    </row>
    <row r="11" spans="1:256" s="50" customFormat="1" hidden="1">
      <c r="A11" s="10" t="s">
        <v>235</v>
      </c>
      <c r="B11" s="11" t="s">
        <v>433</v>
      </c>
      <c r="C11" s="9">
        <v>44182</v>
      </c>
      <c r="D11" s="9">
        <v>44182</v>
      </c>
      <c r="E11" s="9">
        <v>44183</v>
      </c>
      <c r="F11" s="9">
        <v>44184</v>
      </c>
      <c r="G11" s="9">
        <v>44187</v>
      </c>
      <c r="H11" s="9">
        <v>44188</v>
      </c>
      <c r="I11" s="9">
        <v>44188</v>
      </c>
      <c r="J11" s="9">
        <v>44188</v>
      </c>
      <c r="K11" s="9">
        <v>44189</v>
      </c>
      <c r="L11" s="9">
        <v>44189</v>
      </c>
      <c r="M11" s="9">
        <v>44190</v>
      </c>
      <c r="N11" s="9">
        <v>44190</v>
      </c>
      <c r="O11" s="9">
        <v>44190</v>
      </c>
      <c r="P11" s="9">
        <v>44190</v>
      </c>
      <c r="Q11" s="12" t="s">
        <v>432</v>
      </c>
      <c r="R11" s="106" t="s">
        <v>517</v>
      </c>
      <c r="S11" s="9">
        <v>44196</v>
      </c>
      <c r="T11" s="9">
        <v>44197</v>
      </c>
      <c r="U11" s="9">
        <v>44198</v>
      </c>
    </row>
    <row r="12" spans="1:256" s="50" customFormat="1" hidden="1">
      <c r="A12" s="12" t="s">
        <v>234</v>
      </c>
      <c r="B12" s="11" t="s">
        <v>435</v>
      </c>
      <c r="C12" s="9">
        <v>44189</v>
      </c>
      <c r="D12" s="9">
        <v>44189</v>
      </c>
      <c r="E12" s="9">
        <v>44190</v>
      </c>
      <c r="F12" s="9">
        <v>44191</v>
      </c>
      <c r="G12" s="9">
        <v>44194</v>
      </c>
      <c r="H12" s="9">
        <v>44195</v>
      </c>
      <c r="I12" s="9">
        <v>44195</v>
      </c>
      <c r="J12" s="9">
        <v>44195</v>
      </c>
      <c r="K12" s="9">
        <v>44196</v>
      </c>
      <c r="L12" s="9">
        <v>44196</v>
      </c>
      <c r="M12" s="9">
        <v>44197</v>
      </c>
      <c r="N12" s="9">
        <v>44197</v>
      </c>
      <c r="O12" s="9">
        <v>44197</v>
      </c>
      <c r="P12" s="9">
        <v>44197</v>
      </c>
      <c r="Q12" s="12" t="s">
        <v>434</v>
      </c>
      <c r="R12" s="9">
        <v>44203</v>
      </c>
      <c r="S12" s="9">
        <v>44203</v>
      </c>
      <c r="T12" s="9">
        <v>44204</v>
      </c>
      <c r="U12" s="9">
        <v>44205</v>
      </c>
    </row>
    <row r="13" spans="1:256" s="50" customFormat="1" hidden="1">
      <c r="A13" s="10" t="s">
        <v>235</v>
      </c>
      <c r="B13" s="11" t="s">
        <v>445</v>
      </c>
      <c r="C13" s="9">
        <v>44196</v>
      </c>
      <c r="D13" s="9">
        <v>44196</v>
      </c>
      <c r="E13" s="9">
        <v>44197</v>
      </c>
      <c r="F13" s="9">
        <v>44198</v>
      </c>
      <c r="G13" s="9">
        <v>44201</v>
      </c>
      <c r="H13" s="9">
        <v>44202</v>
      </c>
      <c r="I13" s="9">
        <v>44202</v>
      </c>
      <c r="J13" s="9">
        <v>44202</v>
      </c>
      <c r="K13" s="9">
        <v>44203</v>
      </c>
      <c r="L13" s="9">
        <v>44203</v>
      </c>
      <c r="M13" s="9">
        <v>44204</v>
      </c>
      <c r="N13" s="9">
        <v>44204</v>
      </c>
      <c r="O13" s="9">
        <v>44204</v>
      </c>
      <c r="P13" s="9">
        <v>44204</v>
      </c>
      <c r="Q13" s="141" t="s">
        <v>446</v>
      </c>
      <c r="R13" s="80" t="s">
        <v>573</v>
      </c>
      <c r="S13" s="80" t="s">
        <v>574</v>
      </c>
      <c r="T13" s="78">
        <v>12</v>
      </c>
      <c r="U13" s="80" t="s">
        <v>575</v>
      </c>
    </row>
    <row r="14" spans="1:256" s="50" customFormat="1" hidden="1">
      <c r="A14" s="12" t="s">
        <v>234</v>
      </c>
      <c r="B14" s="11" t="s">
        <v>447</v>
      </c>
      <c r="C14" s="9">
        <v>44203</v>
      </c>
      <c r="D14" s="9">
        <v>44203</v>
      </c>
      <c r="E14" s="9">
        <v>44204</v>
      </c>
      <c r="F14" s="9">
        <v>44205</v>
      </c>
      <c r="G14" s="9">
        <v>44208</v>
      </c>
      <c r="H14" s="9">
        <v>44209</v>
      </c>
      <c r="I14" s="9">
        <v>44209</v>
      </c>
      <c r="J14" s="9">
        <v>44209</v>
      </c>
      <c r="K14" s="9">
        <v>44210</v>
      </c>
      <c r="L14" s="9">
        <v>44210</v>
      </c>
      <c r="M14" s="9">
        <v>44211</v>
      </c>
      <c r="N14" s="9">
        <v>44211</v>
      </c>
      <c r="O14" s="9">
        <v>44211</v>
      </c>
      <c r="P14" s="9">
        <v>44211</v>
      </c>
      <c r="Q14" s="12" t="s">
        <v>448</v>
      </c>
      <c r="R14" s="9">
        <v>44217</v>
      </c>
      <c r="S14" s="9">
        <v>44217</v>
      </c>
      <c r="T14" s="9">
        <v>44218</v>
      </c>
      <c r="U14" s="9">
        <v>44219</v>
      </c>
    </row>
    <row r="15" spans="1:256" s="50" customFormat="1" hidden="1">
      <c r="A15" s="151" t="s">
        <v>576</v>
      </c>
      <c r="B15" s="11" t="s">
        <v>506</v>
      </c>
      <c r="C15" s="78" t="s">
        <v>660</v>
      </c>
      <c r="D15" s="9">
        <v>44215</v>
      </c>
      <c r="E15" s="9">
        <v>44216</v>
      </c>
      <c r="F15" s="9">
        <v>44218</v>
      </c>
      <c r="G15" s="9">
        <v>44223</v>
      </c>
      <c r="H15" s="9">
        <v>44223</v>
      </c>
      <c r="I15" s="9">
        <v>44223</v>
      </c>
      <c r="J15" s="9">
        <v>44224</v>
      </c>
      <c r="K15" s="9">
        <v>44224</v>
      </c>
      <c r="L15" s="9">
        <v>44225</v>
      </c>
      <c r="M15" s="80" t="s">
        <v>581</v>
      </c>
      <c r="N15" s="80" t="s">
        <v>581</v>
      </c>
      <c r="O15" s="80" t="s">
        <v>581</v>
      </c>
      <c r="P15" s="80" t="s">
        <v>581</v>
      </c>
      <c r="Q15" s="12" t="s">
        <v>507</v>
      </c>
      <c r="R15" s="190" t="s">
        <v>661</v>
      </c>
      <c r="S15" s="191"/>
      <c r="T15" s="190" t="s">
        <v>662</v>
      </c>
      <c r="U15" s="191"/>
    </row>
    <row r="16" spans="1:256" s="50" customFormat="1" hidden="1">
      <c r="A16" s="12" t="s">
        <v>234</v>
      </c>
      <c r="B16" s="11" t="s">
        <v>488</v>
      </c>
      <c r="C16" s="9">
        <v>44217</v>
      </c>
      <c r="D16" s="9">
        <v>44217</v>
      </c>
      <c r="E16" s="9">
        <v>44218</v>
      </c>
      <c r="F16" s="9">
        <v>44219</v>
      </c>
      <c r="G16" s="9">
        <v>44222</v>
      </c>
      <c r="H16" s="9">
        <v>44223</v>
      </c>
      <c r="I16" s="9">
        <v>44223</v>
      </c>
      <c r="J16" s="9">
        <v>44223</v>
      </c>
      <c r="K16" s="9">
        <v>44224</v>
      </c>
      <c r="L16" s="9">
        <v>44224</v>
      </c>
      <c r="M16" s="9">
        <v>44225</v>
      </c>
      <c r="N16" s="9">
        <v>44225</v>
      </c>
      <c r="O16" s="9">
        <v>44225</v>
      </c>
      <c r="P16" s="9">
        <v>44225</v>
      </c>
      <c r="Q16" s="12" t="s">
        <v>486</v>
      </c>
      <c r="R16" s="9">
        <v>44231</v>
      </c>
      <c r="S16" s="9">
        <v>44231</v>
      </c>
      <c r="T16" s="9">
        <v>44232</v>
      </c>
      <c r="U16" s="9">
        <v>44233</v>
      </c>
    </row>
    <row r="17" spans="1:21" s="50" customFormat="1" hidden="1">
      <c r="A17" s="10" t="s">
        <v>572</v>
      </c>
      <c r="B17" s="11" t="s">
        <v>489</v>
      </c>
      <c r="C17" s="190" t="s">
        <v>661</v>
      </c>
      <c r="D17" s="191"/>
      <c r="E17" s="190" t="s">
        <v>662</v>
      </c>
      <c r="F17" s="191"/>
      <c r="G17" s="9">
        <v>44235</v>
      </c>
      <c r="H17" s="9">
        <v>44235</v>
      </c>
      <c r="I17" s="9">
        <v>44235</v>
      </c>
      <c r="J17" s="9">
        <v>44236</v>
      </c>
      <c r="K17" s="9">
        <v>44236</v>
      </c>
      <c r="L17" s="9">
        <v>44237</v>
      </c>
      <c r="M17" s="80" t="s">
        <v>402</v>
      </c>
      <c r="N17" s="80" t="s">
        <v>402</v>
      </c>
      <c r="O17" s="80" t="s">
        <v>402</v>
      </c>
      <c r="P17" s="80" t="s">
        <v>402</v>
      </c>
      <c r="Q17" s="12" t="s">
        <v>487</v>
      </c>
      <c r="R17" s="190" t="s">
        <v>780</v>
      </c>
      <c r="S17" s="191"/>
      <c r="T17" s="190" t="s">
        <v>781</v>
      </c>
      <c r="U17" s="191"/>
    </row>
    <row r="18" spans="1:21" s="50" customFormat="1" hidden="1">
      <c r="A18" s="12" t="s">
        <v>234</v>
      </c>
      <c r="B18" s="11" t="s">
        <v>511</v>
      </c>
      <c r="C18" s="9">
        <v>44231</v>
      </c>
      <c r="D18" s="9">
        <v>44231</v>
      </c>
      <c r="E18" s="9">
        <v>44232</v>
      </c>
      <c r="F18" s="9">
        <v>44233</v>
      </c>
      <c r="G18" s="9">
        <v>44236</v>
      </c>
      <c r="H18" s="9">
        <v>44237</v>
      </c>
      <c r="I18" s="9">
        <v>44237</v>
      </c>
      <c r="J18" s="9">
        <v>44237</v>
      </c>
      <c r="K18" s="9">
        <v>44238</v>
      </c>
      <c r="L18" s="9">
        <v>44238</v>
      </c>
      <c r="M18" s="9">
        <v>44239</v>
      </c>
      <c r="N18" s="9">
        <v>44239</v>
      </c>
      <c r="O18" s="9">
        <v>44239</v>
      </c>
      <c r="P18" s="9">
        <v>44239</v>
      </c>
      <c r="Q18" s="12" t="s">
        <v>512</v>
      </c>
      <c r="R18" s="80" t="s">
        <v>76</v>
      </c>
      <c r="S18" s="80" t="s">
        <v>76</v>
      </c>
      <c r="T18" s="9">
        <v>44242</v>
      </c>
      <c r="U18" s="9">
        <v>44243</v>
      </c>
    </row>
    <row r="19" spans="1:21" s="50" customFormat="1" hidden="1">
      <c r="A19" s="10" t="s">
        <v>960</v>
      </c>
      <c r="B19" s="11" t="s">
        <v>577</v>
      </c>
      <c r="C19" s="190" t="s">
        <v>961</v>
      </c>
      <c r="D19" s="191"/>
      <c r="E19" s="190" t="s">
        <v>962</v>
      </c>
      <c r="F19" s="191"/>
      <c r="G19" s="9">
        <v>44246</v>
      </c>
      <c r="H19" s="9">
        <v>44246</v>
      </c>
      <c r="I19" s="9">
        <v>44246</v>
      </c>
      <c r="J19" s="9">
        <v>44247</v>
      </c>
      <c r="K19" s="9">
        <v>44247</v>
      </c>
      <c r="L19" s="9">
        <v>44248</v>
      </c>
      <c r="M19" s="80" t="s">
        <v>963</v>
      </c>
      <c r="N19" s="80" t="s">
        <v>963</v>
      </c>
      <c r="O19" s="80" t="s">
        <v>963</v>
      </c>
      <c r="P19" s="80" t="s">
        <v>963</v>
      </c>
      <c r="Q19" s="12" t="s">
        <v>578</v>
      </c>
      <c r="R19" s="9">
        <v>44254</v>
      </c>
      <c r="S19" s="9">
        <v>44254</v>
      </c>
      <c r="T19" s="9">
        <v>44256</v>
      </c>
      <c r="U19" s="9">
        <v>44256</v>
      </c>
    </row>
    <row r="20" spans="1:21" s="50" customFormat="1" hidden="1">
      <c r="A20" s="12" t="s">
        <v>234</v>
      </c>
      <c r="B20" s="11" t="s">
        <v>579</v>
      </c>
      <c r="C20" s="192" t="s">
        <v>665</v>
      </c>
      <c r="D20" s="193"/>
      <c r="E20" s="193"/>
      <c r="F20" s="193"/>
      <c r="G20" s="193"/>
      <c r="H20" s="193"/>
      <c r="I20" s="193"/>
      <c r="J20" s="193"/>
      <c r="K20" s="193"/>
      <c r="L20" s="193"/>
      <c r="M20" s="193"/>
      <c r="N20" s="193"/>
      <c r="O20" s="193"/>
      <c r="P20" s="194"/>
      <c r="Q20" s="12" t="s">
        <v>580</v>
      </c>
      <c r="R20" s="192" t="s">
        <v>665</v>
      </c>
      <c r="S20" s="193"/>
      <c r="T20" s="193"/>
      <c r="U20" s="194"/>
    </row>
    <row r="21" spans="1:21" s="50" customFormat="1" hidden="1">
      <c r="A21" s="10" t="s">
        <v>964</v>
      </c>
      <c r="B21" s="11" t="s">
        <v>614</v>
      </c>
      <c r="C21" s="9">
        <v>44254</v>
      </c>
      <c r="D21" s="9">
        <v>44254</v>
      </c>
      <c r="E21" s="9">
        <v>44256</v>
      </c>
      <c r="F21" s="9">
        <v>44256</v>
      </c>
      <c r="G21" s="219" t="s">
        <v>965</v>
      </c>
      <c r="H21" s="220"/>
      <c r="I21" s="219" t="s">
        <v>966</v>
      </c>
      <c r="J21" s="220"/>
      <c r="K21" s="219" t="s">
        <v>967</v>
      </c>
      <c r="L21" s="220"/>
      <c r="M21" s="80" t="s">
        <v>968</v>
      </c>
      <c r="N21" s="80" t="s">
        <v>968</v>
      </c>
      <c r="O21" s="80" t="s">
        <v>968</v>
      </c>
      <c r="P21" s="80" t="s">
        <v>968</v>
      </c>
      <c r="Q21" s="12" t="s">
        <v>612</v>
      </c>
      <c r="R21" s="78">
        <v>44265</v>
      </c>
      <c r="S21" s="78">
        <v>44265</v>
      </c>
      <c r="T21" s="78">
        <v>44267</v>
      </c>
      <c r="U21" s="80" t="s">
        <v>969</v>
      </c>
    </row>
    <row r="22" spans="1:21" s="50" customFormat="1">
      <c r="A22" s="160" t="s">
        <v>824</v>
      </c>
      <c r="B22" s="11" t="s">
        <v>615</v>
      </c>
      <c r="C22" s="78" t="s">
        <v>828</v>
      </c>
      <c r="D22" s="9">
        <v>44259</v>
      </c>
      <c r="E22" s="9">
        <v>44260</v>
      </c>
      <c r="F22" s="9">
        <v>44261</v>
      </c>
      <c r="G22" s="9">
        <v>44264</v>
      </c>
      <c r="H22" s="9">
        <v>44265</v>
      </c>
      <c r="I22" s="9">
        <v>44265</v>
      </c>
      <c r="J22" s="9">
        <v>44265</v>
      </c>
      <c r="K22" s="9">
        <v>44266</v>
      </c>
      <c r="L22" s="9">
        <v>44266</v>
      </c>
      <c r="M22" s="9">
        <v>44267</v>
      </c>
      <c r="N22" s="9">
        <v>44267</v>
      </c>
      <c r="O22" s="9">
        <v>44267</v>
      </c>
      <c r="P22" s="9">
        <v>44267</v>
      </c>
      <c r="Q22" s="12" t="s">
        <v>613</v>
      </c>
      <c r="R22" s="9">
        <v>44273</v>
      </c>
      <c r="S22" s="9">
        <v>44273</v>
      </c>
      <c r="T22" s="9">
        <v>44274</v>
      </c>
      <c r="U22" s="9">
        <v>44275</v>
      </c>
    </row>
    <row r="23" spans="1:21" s="50" customFormat="1">
      <c r="A23" s="141" t="s">
        <v>851</v>
      </c>
      <c r="B23" s="11" t="s">
        <v>656</v>
      </c>
      <c r="C23" s="78" t="s">
        <v>364</v>
      </c>
      <c r="D23" s="9">
        <v>44266</v>
      </c>
      <c r="E23" s="9">
        <v>44267</v>
      </c>
      <c r="F23" s="9">
        <v>44268</v>
      </c>
      <c r="G23" s="9">
        <v>44271</v>
      </c>
      <c r="H23" s="9">
        <v>44272</v>
      </c>
      <c r="I23" s="9">
        <v>44272</v>
      </c>
      <c r="J23" s="9">
        <v>44272</v>
      </c>
      <c r="K23" s="9">
        <v>44273</v>
      </c>
      <c r="L23" s="9">
        <v>44273</v>
      </c>
      <c r="M23" s="80" t="s">
        <v>76</v>
      </c>
      <c r="N23" s="80" t="s">
        <v>76</v>
      </c>
      <c r="O23" s="80" t="s">
        <v>76</v>
      </c>
      <c r="P23" s="80" t="s">
        <v>76</v>
      </c>
      <c r="Q23" s="12" t="s">
        <v>657</v>
      </c>
      <c r="R23" s="9">
        <v>44280</v>
      </c>
      <c r="S23" s="9">
        <v>44280</v>
      </c>
      <c r="T23" s="9">
        <v>44281</v>
      </c>
      <c r="U23" s="9">
        <v>44282</v>
      </c>
    </row>
    <row r="24" spans="1:21" s="50" customFormat="1">
      <c r="A24" s="12" t="s">
        <v>827</v>
      </c>
      <c r="B24" s="11" t="s">
        <v>658</v>
      </c>
      <c r="C24" s="9">
        <v>44273</v>
      </c>
      <c r="D24" s="9">
        <v>44273</v>
      </c>
      <c r="E24" s="9">
        <v>44274</v>
      </c>
      <c r="F24" s="9">
        <v>44275</v>
      </c>
      <c r="G24" s="9">
        <v>44278</v>
      </c>
      <c r="H24" s="9">
        <v>44279</v>
      </c>
      <c r="I24" s="9">
        <v>44279</v>
      </c>
      <c r="J24" s="9">
        <v>44279</v>
      </c>
      <c r="K24" s="9">
        <v>44280</v>
      </c>
      <c r="L24" s="9">
        <v>44280</v>
      </c>
      <c r="M24" s="80" t="s">
        <v>76</v>
      </c>
      <c r="N24" s="80" t="s">
        <v>76</v>
      </c>
      <c r="O24" s="80" t="s">
        <v>76</v>
      </c>
      <c r="P24" s="80" t="s">
        <v>76</v>
      </c>
      <c r="Q24" s="12" t="s">
        <v>659</v>
      </c>
      <c r="R24" s="9">
        <v>44287</v>
      </c>
      <c r="S24" s="9">
        <v>44287</v>
      </c>
      <c r="T24" s="9">
        <v>44288</v>
      </c>
      <c r="U24" s="9">
        <v>44289</v>
      </c>
    </row>
    <row r="25" spans="1:21" s="50" customFormat="1">
      <c r="A25" s="12" t="s">
        <v>851</v>
      </c>
      <c r="B25" s="11" t="s">
        <v>825</v>
      </c>
      <c r="C25" s="9">
        <v>44280</v>
      </c>
      <c r="D25" s="9">
        <v>44280</v>
      </c>
      <c r="E25" s="9">
        <v>44281</v>
      </c>
      <c r="F25" s="9">
        <v>44282</v>
      </c>
      <c r="G25" s="9">
        <v>44285</v>
      </c>
      <c r="H25" s="9">
        <v>44286</v>
      </c>
      <c r="I25" s="9">
        <v>44286</v>
      </c>
      <c r="J25" s="9">
        <v>44286</v>
      </c>
      <c r="K25" s="9">
        <v>44287</v>
      </c>
      <c r="L25" s="9">
        <v>44287</v>
      </c>
      <c r="M25" s="80" t="s">
        <v>76</v>
      </c>
      <c r="N25" s="80" t="s">
        <v>76</v>
      </c>
      <c r="O25" s="80" t="s">
        <v>76</v>
      </c>
      <c r="P25" s="80" t="s">
        <v>76</v>
      </c>
      <c r="Q25" s="12" t="s">
        <v>826</v>
      </c>
      <c r="R25" s="9">
        <v>44294</v>
      </c>
      <c r="S25" s="9">
        <v>44294</v>
      </c>
      <c r="T25" s="9">
        <v>44295</v>
      </c>
      <c r="U25" s="9">
        <v>44296</v>
      </c>
    </row>
    <row r="26" spans="1:21" s="50" customFormat="1">
      <c r="A26" s="12" t="s">
        <v>827</v>
      </c>
      <c r="B26" s="11" t="s">
        <v>852</v>
      </c>
      <c r="C26" s="9">
        <v>44287</v>
      </c>
      <c r="D26" s="9">
        <v>44287</v>
      </c>
      <c r="E26" s="9">
        <v>44288</v>
      </c>
      <c r="F26" s="9">
        <v>44289</v>
      </c>
      <c r="G26" s="9">
        <v>44292</v>
      </c>
      <c r="H26" s="9">
        <v>44293</v>
      </c>
      <c r="I26" s="9">
        <v>44293</v>
      </c>
      <c r="J26" s="9">
        <v>44293</v>
      </c>
      <c r="K26" s="9">
        <v>44294</v>
      </c>
      <c r="L26" s="9">
        <v>44294</v>
      </c>
      <c r="M26" s="9">
        <v>44295</v>
      </c>
      <c r="N26" s="9">
        <v>44295</v>
      </c>
      <c r="O26" s="80" t="s">
        <v>76</v>
      </c>
      <c r="P26" s="80" t="s">
        <v>76</v>
      </c>
      <c r="Q26" s="12" t="s">
        <v>853</v>
      </c>
      <c r="R26" s="9">
        <v>44301</v>
      </c>
      <c r="S26" s="9">
        <v>44301</v>
      </c>
      <c r="T26" s="9">
        <v>44302</v>
      </c>
      <c r="U26" s="9">
        <v>44303</v>
      </c>
    </row>
    <row r="27" spans="1:21" s="50" customFormat="1">
      <c r="A27" s="12" t="s">
        <v>851</v>
      </c>
      <c r="B27" s="11" t="s">
        <v>861</v>
      </c>
      <c r="C27" s="9">
        <v>44294</v>
      </c>
      <c r="D27" s="9">
        <v>44294</v>
      </c>
      <c r="E27" s="9">
        <v>44295</v>
      </c>
      <c r="F27" s="9">
        <v>44296</v>
      </c>
      <c r="G27" s="9">
        <v>44299</v>
      </c>
      <c r="H27" s="9">
        <v>44300</v>
      </c>
      <c r="I27" s="9">
        <v>44300</v>
      </c>
      <c r="J27" s="9">
        <v>44300</v>
      </c>
      <c r="K27" s="9">
        <v>44301</v>
      </c>
      <c r="L27" s="9">
        <v>44301</v>
      </c>
      <c r="M27" s="80" t="s">
        <v>76</v>
      </c>
      <c r="N27" s="80" t="s">
        <v>76</v>
      </c>
      <c r="O27" s="80" t="s">
        <v>76</v>
      </c>
      <c r="P27" s="80" t="s">
        <v>76</v>
      </c>
      <c r="Q27" s="12" t="s">
        <v>860</v>
      </c>
      <c r="R27" s="9">
        <v>44308</v>
      </c>
      <c r="S27" s="9">
        <v>44308</v>
      </c>
      <c r="T27" s="9">
        <v>44309</v>
      </c>
      <c r="U27" s="9">
        <v>44310</v>
      </c>
    </row>
    <row r="28" spans="1:21" s="50" customFormat="1">
      <c r="A28" s="12" t="s">
        <v>827</v>
      </c>
      <c r="B28" s="11" t="s">
        <v>941</v>
      </c>
      <c r="C28" s="9">
        <v>44301</v>
      </c>
      <c r="D28" s="9">
        <v>44301</v>
      </c>
      <c r="E28" s="9">
        <v>44302</v>
      </c>
      <c r="F28" s="9">
        <v>44303</v>
      </c>
      <c r="G28" s="9">
        <v>44306</v>
      </c>
      <c r="H28" s="9">
        <v>44307</v>
      </c>
      <c r="I28" s="9">
        <v>44307</v>
      </c>
      <c r="J28" s="9">
        <v>44307</v>
      </c>
      <c r="K28" s="9">
        <v>44308</v>
      </c>
      <c r="L28" s="9">
        <v>44308</v>
      </c>
      <c r="M28" s="9">
        <v>44309</v>
      </c>
      <c r="N28" s="9">
        <v>44309</v>
      </c>
      <c r="O28" s="9">
        <v>44309</v>
      </c>
      <c r="P28" s="9">
        <v>44309</v>
      </c>
      <c r="Q28" s="12" t="s">
        <v>940</v>
      </c>
      <c r="R28" s="9">
        <v>44315</v>
      </c>
      <c r="S28" s="9">
        <v>44315</v>
      </c>
      <c r="T28" s="9">
        <v>44316</v>
      </c>
      <c r="U28" s="9">
        <v>44317</v>
      </c>
    </row>
    <row r="29" spans="1:21" s="50" customFormat="1">
      <c r="A29" s="12" t="s">
        <v>851</v>
      </c>
      <c r="B29" s="11" t="s">
        <v>943</v>
      </c>
      <c r="C29" s="9">
        <v>44308</v>
      </c>
      <c r="D29" s="9">
        <v>44308</v>
      </c>
      <c r="E29" s="9">
        <v>44309</v>
      </c>
      <c r="F29" s="9">
        <v>44310</v>
      </c>
      <c r="G29" s="9">
        <v>44313</v>
      </c>
      <c r="H29" s="9">
        <v>44314</v>
      </c>
      <c r="I29" s="9">
        <v>44314</v>
      </c>
      <c r="J29" s="9">
        <v>44314</v>
      </c>
      <c r="K29" s="9">
        <v>44315</v>
      </c>
      <c r="L29" s="9">
        <v>44315</v>
      </c>
      <c r="M29" s="80" t="s">
        <v>76</v>
      </c>
      <c r="N29" s="80" t="s">
        <v>76</v>
      </c>
      <c r="O29" s="80" t="s">
        <v>76</v>
      </c>
      <c r="P29" s="80" t="s">
        <v>76</v>
      </c>
      <c r="Q29" s="12" t="s">
        <v>942</v>
      </c>
      <c r="R29" s="9">
        <v>44322</v>
      </c>
      <c r="S29" s="9">
        <v>44322</v>
      </c>
      <c r="T29" s="9">
        <v>44323</v>
      </c>
      <c r="U29" s="9">
        <v>44324</v>
      </c>
    </row>
    <row r="30" spans="1:21" s="50" customFormat="1">
      <c r="A30" s="12" t="s">
        <v>827</v>
      </c>
      <c r="B30" s="11" t="s">
        <v>945</v>
      </c>
      <c r="C30" s="9">
        <v>44315</v>
      </c>
      <c r="D30" s="9">
        <v>44315</v>
      </c>
      <c r="E30" s="9">
        <v>44316</v>
      </c>
      <c r="F30" s="9">
        <v>44317</v>
      </c>
      <c r="G30" s="9">
        <v>44320</v>
      </c>
      <c r="H30" s="9">
        <v>44321</v>
      </c>
      <c r="I30" s="9">
        <v>44321</v>
      </c>
      <c r="J30" s="9">
        <v>44321</v>
      </c>
      <c r="K30" s="9">
        <v>44322</v>
      </c>
      <c r="L30" s="9">
        <v>44322</v>
      </c>
      <c r="M30" s="9">
        <v>44323</v>
      </c>
      <c r="N30" s="9">
        <v>44323</v>
      </c>
      <c r="O30" s="9">
        <v>44323</v>
      </c>
      <c r="P30" s="9">
        <v>44323</v>
      </c>
      <c r="Q30" s="12" t="s">
        <v>944</v>
      </c>
      <c r="R30" s="9">
        <v>44329</v>
      </c>
      <c r="S30" s="9">
        <v>44329</v>
      </c>
      <c r="T30" s="9">
        <v>44330</v>
      </c>
      <c r="U30" s="9">
        <v>44331</v>
      </c>
    </row>
    <row r="31" spans="1:21">
      <c r="J31" s="17"/>
      <c r="L31" s="17"/>
      <c r="N31" s="17"/>
      <c r="P31" s="17"/>
      <c r="Q31" s="17"/>
      <c r="R31" s="17"/>
      <c r="S31" s="17"/>
    </row>
    <row r="32" spans="1:21">
      <c r="A32" s="13" t="s">
        <v>118</v>
      </c>
      <c r="B32" s="211" t="s">
        <v>233</v>
      </c>
      <c r="C32" s="211"/>
      <c r="D32" s="211"/>
      <c r="E32" s="211"/>
      <c r="F32" s="211"/>
      <c r="G32" s="211"/>
      <c r="H32" s="211"/>
      <c r="I32" s="211"/>
      <c r="J32" s="211"/>
      <c r="K32" s="211"/>
      <c r="L32" s="211"/>
      <c r="M32" s="211"/>
      <c r="N32" s="211"/>
      <c r="O32" s="211"/>
      <c r="P32" s="211"/>
      <c r="Q32" s="211"/>
    </row>
    <row r="33" spans="1:20">
      <c r="A33" s="14" t="s">
        <v>916</v>
      </c>
      <c r="B33" s="212" t="s">
        <v>917</v>
      </c>
      <c r="C33" s="213"/>
      <c r="D33" s="213"/>
      <c r="E33" s="213"/>
      <c r="F33" s="213"/>
      <c r="G33" s="213"/>
      <c r="H33" s="213"/>
      <c r="I33" s="213"/>
      <c r="J33" s="213"/>
      <c r="K33" s="213"/>
      <c r="L33" s="213"/>
      <c r="M33" s="213"/>
      <c r="N33" s="213"/>
      <c r="O33" s="213"/>
      <c r="P33" s="213"/>
      <c r="Q33" s="214"/>
      <c r="R33" s="2"/>
      <c r="S33" s="2"/>
    </row>
    <row r="34" spans="1:20">
      <c r="A34" s="14" t="s">
        <v>119</v>
      </c>
      <c r="B34" s="212" t="s">
        <v>970</v>
      </c>
      <c r="C34" s="213"/>
      <c r="D34" s="213"/>
      <c r="E34" s="213"/>
      <c r="F34" s="213"/>
      <c r="G34" s="213"/>
      <c r="H34" s="213"/>
      <c r="I34" s="213"/>
      <c r="J34" s="213"/>
      <c r="K34" s="213"/>
      <c r="L34" s="213"/>
      <c r="M34" s="213"/>
      <c r="N34" s="213"/>
      <c r="O34" s="213"/>
      <c r="P34" s="213"/>
      <c r="Q34" s="214"/>
    </row>
    <row r="35" spans="1:20">
      <c r="A35" s="15" t="s">
        <v>120</v>
      </c>
      <c r="B35" s="215" t="s">
        <v>121</v>
      </c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  <c r="Q35" s="215"/>
    </row>
    <row r="36" spans="1:20">
      <c r="A36" s="15" t="s">
        <v>122</v>
      </c>
      <c r="B36" s="215" t="s">
        <v>123</v>
      </c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  <c r="Q36" s="215"/>
      <c r="T36" s="70"/>
    </row>
    <row r="37" spans="1:20">
      <c r="A37" s="15" t="s">
        <v>124</v>
      </c>
      <c r="B37" s="212" t="s">
        <v>125</v>
      </c>
      <c r="C37" s="213"/>
      <c r="D37" s="213"/>
      <c r="E37" s="213"/>
      <c r="F37" s="213"/>
      <c r="G37" s="213"/>
      <c r="H37" s="213"/>
      <c r="I37" s="213"/>
      <c r="J37" s="213"/>
      <c r="K37" s="213"/>
      <c r="L37" s="213"/>
      <c r="M37" s="213"/>
      <c r="N37" s="213"/>
      <c r="O37" s="213"/>
      <c r="P37" s="213"/>
      <c r="Q37" s="214"/>
    </row>
    <row r="38" spans="1:20">
      <c r="A38" s="15" t="s">
        <v>126</v>
      </c>
      <c r="B38" s="212" t="s">
        <v>127</v>
      </c>
      <c r="C38" s="213"/>
      <c r="D38" s="213"/>
      <c r="E38" s="213"/>
      <c r="F38" s="213"/>
      <c r="G38" s="213"/>
      <c r="H38" s="213"/>
      <c r="I38" s="213"/>
      <c r="J38" s="213"/>
      <c r="K38" s="213"/>
      <c r="L38" s="213"/>
      <c r="M38" s="213"/>
      <c r="N38" s="213"/>
      <c r="O38" s="213"/>
      <c r="P38" s="213"/>
      <c r="Q38" s="214"/>
    </row>
    <row r="39" spans="1:20">
      <c r="A39" s="16" t="s">
        <v>921</v>
      </c>
      <c r="B39" s="216" t="s">
        <v>128</v>
      </c>
      <c r="C39" s="217"/>
      <c r="D39" s="217"/>
      <c r="E39" s="217"/>
      <c r="F39" s="217"/>
      <c r="G39" s="217"/>
      <c r="H39" s="217"/>
      <c r="I39" s="217"/>
      <c r="J39" s="217"/>
      <c r="K39" s="217"/>
      <c r="L39" s="217"/>
      <c r="M39" s="217"/>
      <c r="N39" s="217"/>
      <c r="O39" s="217"/>
      <c r="P39" s="217"/>
      <c r="Q39" s="218"/>
    </row>
    <row r="40" spans="1:20">
      <c r="A40" s="53" t="s">
        <v>920</v>
      </c>
      <c r="B40" s="208" t="s">
        <v>129</v>
      </c>
      <c r="C40" s="209"/>
      <c r="D40" s="209"/>
      <c r="E40" s="209"/>
      <c r="F40" s="209"/>
      <c r="G40" s="209"/>
      <c r="H40" s="209"/>
      <c r="I40" s="209"/>
      <c r="J40" s="209"/>
      <c r="K40" s="209"/>
      <c r="L40" s="209"/>
      <c r="M40" s="209"/>
      <c r="N40" s="209"/>
      <c r="O40" s="209"/>
      <c r="P40" s="209"/>
      <c r="Q40" s="210"/>
    </row>
    <row r="43" spans="1:20">
      <c r="K43" s="70"/>
    </row>
  </sheetData>
  <mergeCells count="54">
    <mergeCell ref="K7:L7"/>
    <mergeCell ref="I6:J6"/>
    <mergeCell ref="I5:J5"/>
    <mergeCell ref="B40:Q40"/>
    <mergeCell ref="B32:Q32"/>
    <mergeCell ref="B34:Q34"/>
    <mergeCell ref="B35:Q35"/>
    <mergeCell ref="B37:Q37"/>
    <mergeCell ref="B38:Q38"/>
    <mergeCell ref="B39:Q39"/>
    <mergeCell ref="B36:Q36"/>
    <mergeCell ref="B33:Q33"/>
    <mergeCell ref="G21:H21"/>
    <mergeCell ref="I21:J21"/>
    <mergeCell ref="K21:L21"/>
    <mergeCell ref="T7:U7"/>
    <mergeCell ref="R15:S15"/>
    <mergeCell ref="T15:U15"/>
    <mergeCell ref="A4:U4"/>
    <mergeCell ref="M7:N7"/>
    <mergeCell ref="O7:P7"/>
    <mergeCell ref="R7:S7"/>
    <mergeCell ref="A6:A7"/>
    <mergeCell ref="B6:B7"/>
    <mergeCell ref="C6:D6"/>
    <mergeCell ref="E6:F6"/>
    <mergeCell ref="C7:D7"/>
    <mergeCell ref="E7:F7"/>
    <mergeCell ref="R5:S5"/>
    <mergeCell ref="G7:H7"/>
    <mergeCell ref="I7:J7"/>
    <mergeCell ref="B1:U1"/>
    <mergeCell ref="B2:U2"/>
    <mergeCell ref="T5:U5"/>
    <mergeCell ref="T6:U6"/>
    <mergeCell ref="R6:S6"/>
    <mergeCell ref="C5:D5"/>
    <mergeCell ref="E5:F5"/>
    <mergeCell ref="K6:L6"/>
    <mergeCell ref="M6:N6"/>
    <mergeCell ref="O6:P6"/>
    <mergeCell ref="M5:N5"/>
    <mergeCell ref="G5:H5"/>
    <mergeCell ref="K5:L5"/>
    <mergeCell ref="O5:P5"/>
    <mergeCell ref="G6:H6"/>
    <mergeCell ref="R17:S17"/>
    <mergeCell ref="T17:U17"/>
    <mergeCell ref="C19:D19"/>
    <mergeCell ref="E19:F19"/>
    <mergeCell ref="R20:U20"/>
    <mergeCell ref="C20:P20"/>
    <mergeCell ref="C17:D17"/>
    <mergeCell ref="E17:F17"/>
  </mergeCells>
  <phoneticPr fontId="3" type="noConversion"/>
  <pageMargins left="0.75" right="0.75" top="1" bottom="1" header="0.5" footer="0.5"/>
  <pageSetup paperSize="9" scale="76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U42"/>
  <sheetViews>
    <sheetView topLeftCell="A3" zoomScaleNormal="100" workbookViewId="0">
      <selection activeCell="K36" sqref="K36"/>
    </sheetView>
  </sheetViews>
  <sheetFormatPr defaultRowHeight="15.6"/>
  <cols>
    <col min="1" max="1" width="19.5" customWidth="1"/>
    <col min="2" max="15" width="9.5" customWidth="1"/>
    <col min="16" max="21" width="6.69921875" customWidth="1"/>
  </cols>
  <sheetData>
    <row r="1" spans="1:21" ht="46.8" customHeight="1">
      <c r="B1" s="221" t="s">
        <v>50</v>
      </c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45"/>
      <c r="Q1" s="45"/>
      <c r="R1" s="45"/>
      <c r="S1" s="45"/>
      <c r="T1" s="45"/>
      <c r="U1" s="45"/>
    </row>
    <row r="2" spans="1:21" ht="17.100000000000001" customHeight="1">
      <c r="B2" s="222" t="s">
        <v>51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47"/>
      <c r="Q2" s="47"/>
      <c r="R2" s="47"/>
      <c r="S2" s="47"/>
      <c r="T2" s="47"/>
      <c r="U2" s="47"/>
    </row>
    <row r="3" spans="1:21">
      <c r="A3" s="52" t="s">
        <v>33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60"/>
      <c r="Q3" s="60"/>
    </row>
    <row r="4" spans="1:21">
      <c r="A4" s="109" t="s">
        <v>26</v>
      </c>
      <c r="B4" s="109" t="s">
        <v>27</v>
      </c>
      <c r="C4" s="329" t="s">
        <v>28</v>
      </c>
      <c r="D4" s="330"/>
      <c r="E4" s="302" t="s">
        <v>281</v>
      </c>
      <c r="F4" s="304"/>
      <c r="G4" s="109" t="s">
        <v>27</v>
      </c>
      <c r="H4" s="317" t="s">
        <v>34</v>
      </c>
      <c r="I4" s="318"/>
      <c r="J4" s="313" t="s">
        <v>35</v>
      </c>
      <c r="K4" s="326"/>
      <c r="L4" s="331" t="s">
        <v>159</v>
      </c>
      <c r="M4" s="326"/>
      <c r="N4" s="304" t="s">
        <v>28</v>
      </c>
      <c r="O4" s="304"/>
    </row>
    <row r="5" spans="1:21">
      <c r="A5" s="110" t="s">
        <v>3</v>
      </c>
      <c r="B5" s="110" t="s">
        <v>4</v>
      </c>
      <c r="C5" s="247" t="s">
        <v>8</v>
      </c>
      <c r="D5" s="266"/>
      <c r="E5" s="249" t="s">
        <v>7</v>
      </c>
      <c r="F5" s="249"/>
      <c r="G5" s="110" t="s">
        <v>4</v>
      </c>
      <c r="H5" s="247" t="s">
        <v>36</v>
      </c>
      <c r="I5" s="248"/>
      <c r="J5" s="247" t="s">
        <v>37</v>
      </c>
      <c r="K5" s="248"/>
      <c r="L5" s="247" t="s">
        <v>38</v>
      </c>
      <c r="M5" s="248"/>
      <c r="N5" s="249" t="s">
        <v>8</v>
      </c>
      <c r="O5" s="249"/>
    </row>
    <row r="6" spans="1:21">
      <c r="A6" s="110" t="s">
        <v>39</v>
      </c>
      <c r="B6" s="111"/>
      <c r="C6" s="247" t="s">
        <v>41</v>
      </c>
      <c r="D6" s="266"/>
      <c r="E6" s="247" t="s">
        <v>82</v>
      </c>
      <c r="F6" s="266"/>
      <c r="G6" s="111"/>
      <c r="H6" s="247" t="s">
        <v>40</v>
      </c>
      <c r="I6" s="248"/>
      <c r="J6" s="247" t="s">
        <v>42</v>
      </c>
      <c r="K6" s="248"/>
      <c r="L6" s="327" t="s">
        <v>358</v>
      </c>
      <c r="M6" s="328"/>
      <c r="N6" s="254" t="s">
        <v>41</v>
      </c>
      <c r="O6" s="254"/>
    </row>
    <row r="7" spans="1:21" hidden="1">
      <c r="A7" s="86" t="s">
        <v>376</v>
      </c>
      <c r="B7" s="21" t="s">
        <v>340</v>
      </c>
      <c r="C7" s="23">
        <v>44149</v>
      </c>
      <c r="D7" s="23">
        <f t="shared" ref="D7:D9" si="0">C7</f>
        <v>44149</v>
      </c>
      <c r="E7" s="23">
        <f t="shared" ref="E7:E9" si="1">D7+1</f>
        <v>44150</v>
      </c>
      <c r="F7" s="22">
        <f t="shared" ref="F7:F9" si="2">E7+1</f>
        <v>44151</v>
      </c>
      <c r="G7" s="21" t="s">
        <v>341</v>
      </c>
      <c r="H7" s="22">
        <f t="shared" ref="H7:H9" si="3">F7+10</f>
        <v>44161</v>
      </c>
      <c r="I7" s="51">
        <f t="shared" ref="I7:I9" si="4">H7+1</f>
        <v>44162</v>
      </c>
      <c r="J7" s="22">
        <f t="shared" ref="J7:J9" si="5">I7+1</f>
        <v>44163</v>
      </c>
      <c r="K7" s="22">
        <f t="shared" ref="K7:K9" si="6">J7+1</f>
        <v>44164</v>
      </c>
      <c r="L7" s="22">
        <f t="shared" ref="L7:L13" si="7">K7+9</f>
        <v>44173</v>
      </c>
      <c r="M7" s="22">
        <f t="shared" ref="M7:M13" si="8">L7+1</f>
        <v>44174</v>
      </c>
      <c r="N7" s="22">
        <f t="shared" ref="N7:N13" si="9">M7+3</f>
        <v>44177</v>
      </c>
      <c r="O7" s="22">
        <f t="shared" ref="O7:O13" si="10">N7</f>
        <v>44177</v>
      </c>
    </row>
    <row r="8" spans="1:21" hidden="1">
      <c r="A8" s="49" t="s">
        <v>282</v>
      </c>
      <c r="B8" s="21" t="s">
        <v>342</v>
      </c>
      <c r="C8" s="23">
        <v>44156</v>
      </c>
      <c r="D8" s="23">
        <f t="shared" si="0"/>
        <v>44156</v>
      </c>
      <c r="E8" s="23">
        <f t="shared" si="1"/>
        <v>44157</v>
      </c>
      <c r="F8" s="22">
        <f t="shared" si="2"/>
        <v>44158</v>
      </c>
      <c r="G8" s="21" t="s">
        <v>343</v>
      </c>
      <c r="H8" s="22">
        <f t="shared" si="3"/>
        <v>44168</v>
      </c>
      <c r="I8" s="51">
        <f t="shared" si="4"/>
        <v>44169</v>
      </c>
      <c r="J8" s="22">
        <f t="shared" si="5"/>
        <v>44170</v>
      </c>
      <c r="K8" s="22">
        <f t="shared" si="6"/>
        <v>44171</v>
      </c>
      <c r="L8" s="22">
        <f t="shared" si="7"/>
        <v>44180</v>
      </c>
      <c r="M8" s="22">
        <f t="shared" si="8"/>
        <v>44181</v>
      </c>
      <c r="N8" s="22">
        <f t="shared" si="9"/>
        <v>44184</v>
      </c>
      <c r="O8" s="22">
        <f t="shared" si="10"/>
        <v>44184</v>
      </c>
    </row>
    <row r="9" spans="1:21" hidden="1">
      <c r="A9" s="49" t="s">
        <v>284</v>
      </c>
      <c r="B9" s="21" t="s">
        <v>344</v>
      </c>
      <c r="C9" s="23">
        <v>44163</v>
      </c>
      <c r="D9" s="23">
        <f t="shared" si="0"/>
        <v>44163</v>
      </c>
      <c r="E9" s="23">
        <f t="shared" si="1"/>
        <v>44164</v>
      </c>
      <c r="F9" s="22">
        <f t="shared" si="2"/>
        <v>44165</v>
      </c>
      <c r="G9" s="21" t="s">
        <v>345</v>
      </c>
      <c r="H9" s="22">
        <f t="shared" si="3"/>
        <v>44175</v>
      </c>
      <c r="I9" s="51">
        <f t="shared" si="4"/>
        <v>44176</v>
      </c>
      <c r="J9" s="22">
        <f t="shared" si="5"/>
        <v>44177</v>
      </c>
      <c r="K9" s="22">
        <f t="shared" si="6"/>
        <v>44178</v>
      </c>
      <c r="L9" s="92">
        <f t="shared" si="7"/>
        <v>44187</v>
      </c>
      <c r="M9" s="92">
        <f t="shared" si="8"/>
        <v>44188</v>
      </c>
      <c r="N9" s="92">
        <f t="shared" si="9"/>
        <v>44191</v>
      </c>
      <c r="O9" s="92">
        <f t="shared" si="10"/>
        <v>44191</v>
      </c>
    </row>
    <row r="10" spans="1:21" hidden="1">
      <c r="A10" s="87" t="s">
        <v>461</v>
      </c>
      <c r="B10" s="21" t="s">
        <v>349</v>
      </c>
      <c r="C10" s="23">
        <v>44170</v>
      </c>
      <c r="D10" s="23">
        <f t="shared" ref="D10:D13" si="11">C10</f>
        <v>44170</v>
      </c>
      <c r="E10" s="23">
        <f t="shared" ref="E10:E13" si="12">D10+1</f>
        <v>44171</v>
      </c>
      <c r="F10" s="22">
        <f t="shared" ref="F10:F13" si="13">E10+1</f>
        <v>44172</v>
      </c>
      <c r="G10" s="21" t="s">
        <v>346</v>
      </c>
      <c r="H10" s="22">
        <f t="shared" ref="H10:H13" si="14">F10+10</f>
        <v>44182</v>
      </c>
      <c r="I10" s="51">
        <f t="shared" ref="I10:I13" si="15">H10+1</f>
        <v>44183</v>
      </c>
      <c r="J10" s="332" t="s">
        <v>471</v>
      </c>
      <c r="K10" s="333"/>
      <c r="L10" s="333"/>
      <c r="M10" s="333"/>
      <c r="N10" s="333"/>
      <c r="O10" s="334"/>
    </row>
    <row r="11" spans="1:21" hidden="1">
      <c r="A11" s="59" t="s">
        <v>376</v>
      </c>
      <c r="B11" s="21" t="s">
        <v>350</v>
      </c>
      <c r="C11" s="23">
        <v>44177</v>
      </c>
      <c r="D11" s="23">
        <f t="shared" si="11"/>
        <v>44177</v>
      </c>
      <c r="E11" s="23">
        <f t="shared" si="12"/>
        <v>44178</v>
      </c>
      <c r="F11" s="22">
        <f t="shared" si="13"/>
        <v>44179</v>
      </c>
      <c r="G11" s="21" t="s">
        <v>351</v>
      </c>
      <c r="H11" s="22">
        <f t="shared" si="14"/>
        <v>44189</v>
      </c>
      <c r="I11" s="51">
        <f t="shared" si="15"/>
        <v>44190</v>
      </c>
      <c r="J11" s="22">
        <f t="shared" ref="J11:J13" si="16">I11+1</f>
        <v>44191</v>
      </c>
      <c r="K11" s="22">
        <f t="shared" ref="K11:K13" si="17">J11+1</f>
        <v>44192</v>
      </c>
      <c r="L11" s="22">
        <f t="shared" si="7"/>
        <v>44201</v>
      </c>
      <c r="M11" s="22">
        <f t="shared" si="8"/>
        <v>44202</v>
      </c>
      <c r="N11" s="22">
        <f t="shared" si="9"/>
        <v>44205</v>
      </c>
      <c r="O11" s="22">
        <f t="shared" si="10"/>
        <v>44205</v>
      </c>
    </row>
    <row r="12" spans="1:21" hidden="1">
      <c r="A12" s="49" t="s">
        <v>282</v>
      </c>
      <c r="B12" s="21" t="s">
        <v>352</v>
      </c>
      <c r="C12" s="23">
        <v>44184</v>
      </c>
      <c r="D12" s="23">
        <f t="shared" si="11"/>
        <v>44184</v>
      </c>
      <c r="E12" s="23">
        <f t="shared" si="12"/>
        <v>44185</v>
      </c>
      <c r="F12" s="22">
        <f t="shared" si="13"/>
        <v>44186</v>
      </c>
      <c r="G12" s="21" t="s">
        <v>353</v>
      </c>
      <c r="H12" s="22">
        <f t="shared" si="14"/>
        <v>44196</v>
      </c>
      <c r="I12" s="51">
        <f t="shared" si="15"/>
        <v>44197</v>
      </c>
      <c r="J12" s="22">
        <f t="shared" si="16"/>
        <v>44198</v>
      </c>
      <c r="K12" s="22">
        <f t="shared" si="17"/>
        <v>44199</v>
      </c>
      <c r="L12" s="22">
        <f t="shared" si="7"/>
        <v>44208</v>
      </c>
      <c r="M12" s="22">
        <f t="shared" si="8"/>
        <v>44209</v>
      </c>
      <c r="N12" s="22">
        <f t="shared" si="9"/>
        <v>44212</v>
      </c>
      <c r="O12" s="22">
        <f t="shared" si="10"/>
        <v>44212</v>
      </c>
    </row>
    <row r="13" spans="1:21" hidden="1">
      <c r="A13" s="49" t="s">
        <v>284</v>
      </c>
      <c r="B13" s="21" t="s">
        <v>354</v>
      </c>
      <c r="C13" s="23">
        <v>44191</v>
      </c>
      <c r="D13" s="23">
        <f t="shared" si="11"/>
        <v>44191</v>
      </c>
      <c r="E13" s="23">
        <f t="shared" si="12"/>
        <v>44192</v>
      </c>
      <c r="F13" s="22">
        <f t="shared" si="13"/>
        <v>44193</v>
      </c>
      <c r="G13" s="21" t="s">
        <v>356</v>
      </c>
      <c r="H13" s="22">
        <f t="shared" si="14"/>
        <v>44203</v>
      </c>
      <c r="I13" s="51">
        <f t="shared" si="15"/>
        <v>44204</v>
      </c>
      <c r="J13" s="22">
        <f t="shared" si="16"/>
        <v>44205</v>
      </c>
      <c r="K13" s="22">
        <f t="shared" si="17"/>
        <v>44206</v>
      </c>
      <c r="L13" s="22">
        <f t="shared" si="7"/>
        <v>44215</v>
      </c>
      <c r="M13" s="22">
        <f t="shared" si="8"/>
        <v>44216</v>
      </c>
      <c r="N13" s="22">
        <f t="shared" si="9"/>
        <v>44219</v>
      </c>
      <c r="O13" s="22">
        <f t="shared" si="10"/>
        <v>44219</v>
      </c>
    </row>
    <row r="14" spans="1:21" hidden="1">
      <c r="A14" s="90" t="s">
        <v>542</v>
      </c>
      <c r="B14" s="21" t="s">
        <v>355</v>
      </c>
      <c r="C14" s="23">
        <v>44198</v>
      </c>
      <c r="D14" s="23">
        <f t="shared" ref="D14:D17" si="18">C14</f>
        <v>44198</v>
      </c>
      <c r="E14" s="23">
        <f t="shared" ref="E14:E17" si="19">D14+1</f>
        <v>44199</v>
      </c>
      <c r="F14" s="22">
        <f t="shared" ref="F14:F17" si="20">E14+1</f>
        <v>44200</v>
      </c>
      <c r="G14" s="21" t="s">
        <v>357</v>
      </c>
      <c r="H14" s="61">
        <f t="shared" ref="H14:H17" si="21">F14+10</f>
        <v>44210</v>
      </c>
      <c r="I14" s="62" t="s">
        <v>543</v>
      </c>
      <c r="J14" s="22"/>
      <c r="K14" s="22"/>
      <c r="L14" s="22"/>
      <c r="M14" s="22"/>
      <c r="N14" s="22"/>
      <c r="O14" s="22"/>
    </row>
    <row r="15" spans="1:21" hidden="1">
      <c r="A15" s="59" t="s">
        <v>376</v>
      </c>
      <c r="B15" s="21" t="s">
        <v>451</v>
      </c>
      <c r="C15" s="23">
        <v>44205</v>
      </c>
      <c r="D15" s="23">
        <f t="shared" si="18"/>
        <v>44205</v>
      </c>
      <c r="E15" s="23">
        <f t="shared" si="19"/>
        <v>44206</v>
      </c>
      <c r="F15" s="22">
        <f t="shared" si="20"/>
        <v>44207</v>
      </c>
      <c r="G15" s="21" t="s">
        <v>452</v>
      </c>
      <c r="H15" s="22">
        <f t="shared" si="21"/>
        <v>44217</v>
      </c>
      <c r="I15" s="51">
        <f t="shared" ref="I15:I17" si="22">H15+1</f>
        <v>44218</v>
      </c>
      <c r="J15" s="22">
        <f t="shared" ref="J15:J17" si="23">I15+1</f>
        <v>44219</v>
      </c>
      <c r="K15" s="22">
        <f t="shared" ref="K15:K17" si="24">J15+1</f>
        <v>44220</v>
      </c>
      <c r="L15" s="61">
        <f t="shared" ref="L15:L17" si="25">K15+9</f>
        <v>44229</v>
      </c>
      <c r="M15" s="62" t="s">
        <v>628</v>
      </c>
      <c r="N15" s="22"/>
      <c r="O15" s="22"/>
    </row>
    <row r="16" spans="1:21" hidden="1">
      <c r="A16" s="49" t="s">
        <v>282</v>
      </c>
      <c r="B16" s="21" t="s">
        <v>453</v>
      </c>
      <c r="C16" s="23">
        <v>44212</v>
      </c>
      <c r="D16" s="23">
        <f t="shared" si="18"/>
        <v>44212</v>
      </c>
      <c r="E16" s="23">
        <f t="shared" si="19"/>
        <v>44213</v>
      </c>
      <c r="F16" s="22">
        <f t="shared" si="20"/>
        <v>44214</v>
      </c>
      <c r="G16" s="21" t="s">
        <v>454</v>
      </c>
      <c r="H16" s="22">
        <f t="shared" si="21"/>
        <v>44224</v>
      </c>
      <c r="I16" s="51">
        <f t="shared" si="22"/>
        <v>44225</v>
      </c>
      <c r="J16" s="22">
        <f t="shared" si="23"/>
        <v>44226</v>
      </c>
      <c r="K16" s="22">
        <f t="shared" si="24"/>
        <v>44227</v>
      </c>
      <c r="L16" s="61">
        <f t="shared" si="25"/>
        <v>44236</v>
      </c>
      <c r="M16" s="62" t="s">
        <v>628</v>
      </c>
      <c r="N16" s="22"/>
      <c r="O16" s="22"/>
    </row>
    <row r="17" spans="1:21" hidden="1">
      <c r="A17" s="49" t="s">
        <v>284</v>
      </c>
      <c r="B17" s="21" t="s">
        <v>455</v>
      </c>
      <c r="C17" s="23">
        <v>44219</v>
      </c>
      <c r="D17" s="23">
        <f t="shared" si="18"/>
        <v>44219</v>
      </c>
      <c r="E17" s="23">
        <f t="shared" si="19"/>
        <v>44220</v>
      </c>
      <c r="F17" s="22">
        <f t="shared" si="20"/>
        <v>44221</v>
      </c>
      <c r="G17" s="161" t="s">
        <v>836</v>
      </c>
      <c r="H17" s="22">
        <f t="shared" si="21"/>
        <v>44231</v>
      </c>
      <c r="I17" s="51">
        <f t="shared" si="22"/>
        <v>44232</v>
      </c>
      <c r="J17" s="22">
        <f t="shared" si="23"/>
        <v>44233</v>
      </c>
      <c r="K17" s="22">
        <f t="shared" si="24"/>
        <v>44234</v>
      </c>
      <c r="L17" s="22">
        <f t="shared" si="25"/>
        <v>44243</v>
      </c>
      <c r="M17" s="22">
        <f t="shared" ref="M17" si="26">L17+1</f>
        <v>44244</v>
      </c>
      <c r="N17" s="22">
        <f t="shared" ref="N17" si="27">M17+3</f>
        <v>44247</v>
      </c>
      <c r="O17" s="22">
        <f t="shared" ref="O17" si="28">N17</f>
        <v>44247</v>
      </c>
    </row>
    <row r="18" spans="1:21" hidden="1">
      <c r="A18" s="86" t="s">
        <v>654</v>
      </c>
      <c r="B18" s="21" t="s">
        <v>456</v>
      </c>
      <c r="C18" s="23">
        <v>44226</v>
      </c>
      <c r="D18" s="23">
        <f t="shared" ref="D18:D20" si="29">C18</f>
        <v>44226</v>
      </c>
      <c r="E18" s="23">
        <f t="shared" ref="E18:E20" si="30">D18+1</f>
        <v>44227</v>
      </c>
      <c r="F18" s="22">
        <f t="shared" ref="F18:F20" si="31">E18+1</f>
        <v>44228</v>
      </c>
      <c r="G18" s="21" t="s">
        <v>457</v>
      </c>
      <c r="H18" s="61">
        <f t="shared" ref="H18:H20" si="32">F18+10</f>
        <v>44238</v>
      </c>
      <c r="I18" s="62" t="s">
        <v>361</v>
      </c>
      <c r="J18" s="22"/>
      <c r="K18" s="22"/>
      <c r="L18" s="22"/>
      <c r="M18" s="22"/>
      <c r="N18" s="22"/>
      <c r="O18" s="22"/>
    </row>
    <row r="19" spans="1:21">
      <c r="A19" s="90" t="s">
        <v>700</v>
      </c>
      <c r="B19" s="84" t="s">
        <v>617</v>
      </c>
      <c r="C19" s="23">
        <v>44233</v>
      </c>
      <c r="D19" s="23">
        <f t="shared" si="29"/>
        <v>44233</v>
      </c>
      <c r="E19" s="23">
        <f t="shared" si="30"/>
        <v>44234</v>
      </c>
      <c r="F19" s="22">
        <f t="shared" si="31"/>
        <v>44235</v>
      </c>
      <c r="G19" s="84" t="s">
        <v>806</v>
      </c>
      <c r="H19" s="22">
        <f t="shared" si="32"/>
        <v>44245</v>
      </c>
      <c r="I19" s="51">
        <f t="shared" ref="I19:I20" si="33">H19+1</f>
        <v>44246</v>
      </c>
      <c r="J19" s="22">
        <f t="shared" ref="J19:J20" si="34">I19+1</f>
        <v>44247</v>
      </c>
      <c r="K19" s="22">
        <f t="shared" ref="K19" si="35">J19+1</f>
        <v>44248</v>
      </c>
      <c r="L19" s="62" t="s">
        <v>701</v>
      </c>
      <c r="M19" s="62" t="s">
        <v>702</v>
      </c>
      <c r="N19" s="61">
        <v>44261</v>
      </c>
      <c r="O19" s="62" t="s">
        <v>703</v>
      </c>
    </row>
    <row r="20" spans="1:21">
      <c r="A20" s="147" t="s">
        <v>766</v>
      </c>
      <c r="B20" s="161" t="s">
        <v>767</v>
      </c>
      <c r="C20" s="23">
        <v>44240</v>
      </c>
      <c r="D20" s="23">
        <f t="shared" si="29"/>
        <v>44240</v>
      </c>
      <c r="E20" s="23">
        <f t="shared" si="30"/>
        <v>44241</v>
      </c>
      <c r="F20" s="22">
        <f t="shared" si="31"/>
        <v>44242</v>
      </c>
      <c r="G20" s="161" t="s">
        <v>768</v>
      </c>
      <c r="H20" s="22">
        <f t="shared" si="32"/>
        <v>44252</v>
      </c>
      <c r="I20" s="51">
        <f t="shared" si="33"/>
        <v>44253</v>
      </c>
      <c r="J20" s="61">
        <f t="shared" si="34"/>
        <v>44254</v>
      </c>
      <c r="K20" s="61" t="s">
        <v>863</v>
      </c>
      <c r="L20" s="166"/>
      <c r="M20" s="166"/>
      <c r="N20" s="22"/>
      <c r="O20" s="166"/>
    </row>
    <row r="21" spans="1:21">
      <c r="A21" s="90" t="s">
        <v>850</v>
      </c>
      <c r="B21" s="165"/>
      <c r="C21" s="23"/>
      <c r="D21" s="23"/>
      <c r="E21" s="23"/>
      <c r="F21" s="22"/>
      <c r="G21" s="161" t="s">
        <v>862</v>
      </c>
      <c r="H21" s="22">
        <v>44252</v>
      </c>
      <c r="I21" s="22">
        <f t="shared" ref="I21" si="36">H21+1</f>
        <v>44253</v>
      </c>
      <c r="J21" s="22">
        <f t="shared" ref="J21" si="37">I21+1</f>
        <v>44254</v>
      </c>
      <c r="K21" s="22">
        <f t="shared" ref="K21" si="38">J21+1</f>
        <v>44255</v>
      </c>
      <c r="L21" s="22">
        <v>44264</v>
      </c>
      <c r="M21" s="22">
        <v>44265</v>
      </c>
      <c r="N21" s="22">
        <v>44268</v>
      </c>
      <c r="O21" s="22">
        <v>44268</v>
      </c>
    </row>
    <row r="22" spans="1:21">
      <c r="A22" s="90" t="s">
        <v>200</v>
      </c>
      <c r="B22" s="161" t="s">
        <v>618</v>
      </c>
      <c r="C22" s="62" t="s">
        <v>402</v>
      </c>
      <c r="D22" s="62" t="s">
        <v>402</v>
      </c>
      <c r="E22" s="62" t="s">
        <v>402</v>
      </c>
      <c r="F22" s="62" t="s">
        <v>402</v>
      </c>
      <c r="G22" s="161" t="s">
        <v>619</v>
      </c>
      <c r="H22" s="22">
        <v>44259</v>
      </c>
      <c r="I22" s="51">
        <f t="shared" ref="I22:I24" si="39">H22+1</f>
        <v>44260</v>
      </c>
      <c r="J22" s="22">
        <f t="shared" ref="J22:J24" si="40">I22+1</f>
        <v>44261</v>
      </c>
      <c r="K22" s="22">
        <f t="shared" ref="K22:K24" si="41">J22+1</f>
        <v>44262</v>
      </c>
      <c r="L22" s="62" t="s">
        <v>402</v>
      </c>
      <c r="M22" s="62" t="s">
        <v>402</v>
      </c>
      <c r="N22" s="61">
        <v>44275</v>
      </c>
      <c r="O22" s="62" t="s">
        <v>476</v>
      </c>
    </row>
    <row r="23" spans="1:21">
      <c r="A23" s="87" t="s">
        <v>284</v>
      </c>
      <c r="B23" s="21" t="s">
        <v>629</v>
      </c>
      <c r="C23" s="23">
        <v>44254</v>
      </c>
      <c r="D23" s="23">
        <f t="shared" ref="D23:D26" si="42">C23</f>
        <v>44254</v>
      </c>
      <c r="E23" s="23">
        <f t="shared" ref="E23:E26" si="43">D23+1</f>
        <v>44255</v>
      </c>
      <c r="F23" s="22">
        <f t="shared" ref="F23:F26" si="44">E23+1</f>
        <v>44256</v>
      </c>
      <c r="G23" s="21" t="s">
        <v>630</v>
      </c>
      <c r="H23" s="22">
        <f t="shared" ref="H23:H24" si="45">F23+10</f>
        <v>44266</v>
      </c>
      <c r="I23" s="51">
        <f t="shared" si="39"/>
        <v>44267</v>
      </c>
      <c r="J23" s="22">
        <f t="shared" si="40"/>
        <v>44268</v>
      </c>
      <c r="K23" s="22">
        <f t="shared" si="41"/>
        <v>44269</v>
      </c>
      <c r="L23" s="22">
        <f t="shared" ref="L23" si="46">K23+9</f>
        <v>44278</v>
      </c>
      <c r="M23" s="22">
        <f t="shared" ref="M23" si="47">L23+1</f>
        <v>44279</v>
      </c>
      <c r="N23" s="22">
        <f t="shared" ref="N23" si="48">M23+3</f>
        <v>44282</v>
      </c>
      <c r="O23" s="22">
        <f t="shared" ref="O23" si="49">N23</f>
        <v>44282</v>
      </c>
    </row>
    <row r="24" spans="1:21">
      <c r="A24" s="59" t="s">
        <v>847</v>
      </c>
      <c r="B24" s="21" t="s">
        <v>704</v>
      </c>
      <c r="C24" s="23">
        <v>44261</v>
      </c>
      <c r="D24" s="23">
        <f t="shared" si="42"/>
        <v>44261</v>
      </c>
      <c r="E24" s="23">
        <f t="shared" si="43"/>
        <v>44262</v>
      </c>
      <c r="F24" s="22">
        <f t="shared" si="44"/>
        <v>44263</v>
      </c>
      <c r="G24" s="21" t="s">
        <v>706</v>
      </c>
      <c r="H24" s="22">
        <f t="shared" si="45"/>
        <v>44273</v>
      </c>
      <c r="I24" s="51">
        <f t="shared" si="39"/>
        <v>44274</v>
      </c>
      <c r="J24" s="22">
        <f t="shared" si="40"/>
        <v>44275</v>
      </c>
      <c r="K24" s="22">
        <f t="shared" si="41"/>
        <v>44276</v>
      </c>
      <c r="L24" s="22">
        <f t="shared" ref="L24:L27" si="50">K24+9</f>
        <v>44285</v>
      </c>
      <c r="M24" s="22">
        <f t="shared" ref="M24:M27" si="51">L24+1</f>
        <v>44286</v>
      </c>
      <c r="N24" s="22">
        <f t="shared" ref="N24:N27" si="52">M24+3</f>
        <v>44289</v>
      </c>
      <c r="O24" s="22">
        <f t="shared" ref="O24:O27" si="53">N24</f>
        <v>44289</v>
      </c>
    </row>
    <row r="25" spans="1:21">
      <c r="A25" s="59" t="s">
        <v>850</v>
      </c>
      <c r="B25" s="21" t="s">
        <v>705</v>
      </c>
      <c r="C25" s="23">
        <v>44268</v>
      </c>
      <c r="D25" s="23">
        <f t="shared" si="42"/>
        <v>44268</v>
      </c>
      <c r="E25" s="23">
        <f t="shared" si="43"/>
        <v>44269</v>
      </c>
      <c r="F25" s="22">
        <f t="shared" si="44"/>
        <v>44270</v>
      </c>
      <c r="G25" s="21" t="s">
        <v>707</v>
      </c>
      <c r="H25" s="22">
        <f t="shared" ref="H25:H28" si="54">F25+10</f>
        <v>44280</v>
      </c>
      <c r="I25" s="51">
        <f t="shared" ref="I25:I28" si="55">H25+1</f>
        <v>44281</v>
      </c>
      <c r="J25" s="22">
        <f t="shared" ref="J25:J28" si="56">I25+1</f>
        <v>44282</v>
      </c>
      <c r="K25" s="22">
        <f t="shared" ref="K25:K28" si="57">J25+1</f>
        <v>44283</v>
      </c>
      <c r="L25" s="22">
        <f t="shared" si="50"/>
        <v>44292</v>
      </c>
      <c r="M25" s="22">
        <f t="shared" si="51"/>
        <v>44293</v>
      </c>
      <c r="N25" s="22">
        <f t="shared" si="52"/>
        <v>44296</v>
      </c>
      <c r="O25" s="22">
        <f t="shared" si="53"/>
        <v>44296</v>
      </c>
    </row>
    <row r="26" spans="1:21">
      <c r="A26" s="59" t="s">
        <v>848</v>
      </c>
      <c r="B26" s="21" t="s">
        <v>708</v>
      </c>
      <c r="C26" s="23">
        <v>44275</v>
      </c>
      <c r="D26" s="23">
        <f t="shared" si="42"/>
        <v>44275</v>
      </c>
      <c r="E26" s="23">
        <f t="shared" si="43"/>
        <v>44276</v>
      </c>
      <c r="F26" s="22">
        <f t="shared" si="44"/>
        <v>44277</v>
      </c>
      <c r="G26" s="21" t="s">
        <v>709</v>
      </c>
      <c r="H26" s="22">
        <f t="shared" si="54"/>
        <v>44287</v>
      </c>
      <c r="I26" s="51">
        <f t="shared" si="55"/>
        <v>44288</v>
      </c>
      <c r="J26" s="22">
        <f t="shared" si="56"/>
        <v>44289</v>
      </c>
      <c r="K26" s="22">
        <f t="shared" si="57"/>
        <v>44290</v>
      </c>
      <c r="L26" s="22">
        <f t="shared" si="50"/>
        <v>44299</v>
      </c>
      <c r="M26" s="22">
        <f t="shared" si="51"/>
        <v>44300</v>
      </c>
      <c r="N26" s="22">
        <f t="shared" si="52"/>
        <v>44303</v>
      </c>
      <c r="O26" s="22">
        <f t="shared" si="53"/>
        <v>44303</v>
      </c>
    </row>
    <row r="27" spans="1:21">
      <c r="A27" s="49" t="s">
        <v>284</v>
      </c>
      <c r="B27" s="21" t="s">
        <v>710</v>
      </c>
      <c r="C27" s="23">
        <v>44282</v>
      </c>
      <c r="D27" s="23">
        <f t="shared" ref="D27:D30" si="58">C27</f>
        <v>44282</v>
      </c>
      <c r="E27" s="23">
        <f t="shared" ref="E27:E30" si="59">D27+1</f>
        <v>44283</v>
      </c>
      <c r="F27" s="22">
        <f t="shared" ref="F27:F30" si="60">E27+1</f>
        <v>44284</v>
      </c>
      <c r="G27" s="21" t="s">
        <v>711</v>
      </c>
      <c r="H27" s="22">
        <f t="shared" si="54"/>
        <v>44294</v>
      </c>
      <c r="I27" s="51">
        <f t="shared" si="55"/>
        <v>44295</v>
      </c>
      <c r="J27" s="22">
        <f t="shared" si="56"/>
        <v>44296</v>
      </c>
      <c r="K27" s="22">
        <f t="shared" si="57"/>
        <v>44297</v>
      </c>
      <c r="L27" s="22">
        <f t="shared" si="50"/>
        <v>44306</v>
      </c>
      <c r="M27" s="22">
        <f t="shared" si="51"/>
        <v>44307</v>
      </c>
      <c r="N27" s="22">
        <f t="shared" si="52"/>
        <v>44310</v>
      </c>
      <c r="O27" s="22">
        <f t="shared" si="53"/>
        <v>44310</v>
      </c>
    </row>
    <row r="28" spans="1:21">
      <c r="A28" s="59" t="s">
        <v>847</v>
      </c>
      <c r="B28" s="21" t="s">
        <v>839</v>
      </c>
      <c r="C28" s="23">
        <v>44289</v>
      </c>
      <c r="D28" s="23">
        <f t="shared" si="58"/>
        <v>44289</v>
      </c>
      <c r="E28" s="23">
        <f t="shared" si="59"/>
        <v>44290</v>
      </c>
      <c r="F28" s="22">
        <f t="shared" si="60"/>
        <v>44291</v>
      </c>
      <c r="G28" s="21" t="s">
        <v>840</v>
      </c>
      <c r="H28" s="22">
        <f t="shared" si="54"/>
        <v>44301</v>
      </c>
      <c r="I28" s="51">
        <f t="shared" si="55"/>
        <v>44302</v>
      </c>
      <c r="J28" s="22">
        <f t="shared" si="56"/>
        <v>44303</v>
      </c>
      <c r="K28" s="22">
        <f t="shared" si="57"/>
        <v>44304</v>
      </c>
      <c r="L28" s="22">
        <f t="shared" ref="L28:L31" si="61">K28+9</f>
        <v>44313</v>
      </c>
      <c r="M28" s="22">
        <f t="shared" ref="M28:M31" si="62">L28+1</f>
        <v>44314</v>
      </c>
      <c r="N28" s="22">
        <f t="shared" ref="N28:N31" si="63">M28+3</f>
        <v>44317</v>
      </c>
      <c r="O28" s="22">
        <f t="shared" ref="O28:O31" si="64">N28</f>
        <v>44317</v>
      </c>
    </row>
    <row r="29" spans="1:21">
      <c r="A29" s="59" t="s">
        <v>850</v>
      </c>
      <c r="B29" s="21" t="s">
        <v>841</v>
      </c>
      <c r="C29" s="23">
        <v>44296</v>
      </c>
      <c r="D29" s="23">
        <f t="shared" si="58"/>
        <v>44296</v>
      </c>
      <c r="E29" s="23">
        <f t="shared" si="59"/>
        <v>44297</v>
      </c>
      <c r="F29" s="22">
        <f t="shared" si="60"/>
        <v>44298</v>
      </c>
      <c r="G29" s="21" t="s">
        <v>842</v>
      </c>
      <c r="H29" s="22">
        <f t="shared" ref="H29:H31" si="65">F29+10</f>
        <v>44308</v>
      </c>
      <c r="I29" s="51">
        <f t="shared" ref="I29:I31" si="66">H29+1</f>
        <v>44309</v>
      </c>
      <c r="J29" s="22">
        <f t="shared" ref="J29:J31" si="67">I29+1</f>
        <v>44310</v>
      </c>
      <c r="K29" s="22">
        <f t="shared" ref="K29:K31" si="68">J29+1</f>
        <v>44311</v>
      </c>
      <c r="L29" s="22">
        <f t="shared" si="61"/>
        <v>44320</v>
      </c>
      <c r="M29" s="22">
        <f t="shared" si="62"/>
        <v>44321</v>
      </c>
      <c r="N29" s="22">
        <f t="shared" si="63"/>
        <v>44324</v>
      </c>
      <c r="O29" s="22">
        <f t="shared" si="64"/>
        <v>44324</v>
      </c>
    </row>
    <row r="30" spans="1:21">
      <c r="A30" s="59" t="s">
        <v>849</v>
      </c>
      <c r="B30" s="21" t="s">
        <v>843</v>
      </c>
      <c r="C30" s="23">
        <v>44303</v>
      </c>
      <c r="D30" s="23">
        <f t="shared" si="58"/>
        <v>44303</v>
      </c>
      <c r="E30" s="23">
        <f t="shared" si="59"/>
        <v>44304</v>
      </c>
      <c r="F30" s="22">
        <f t="shared" si="60"/>
        <v>44305</v>
      </c>
      <c r="G30" s="21" t="s">
        <v>844</v>
      </c>
      <c r="H30" s="22">
        <f t="shared" si="65"/>
        <v>44315</v>
      </c>
      <c r="I30" s="51">
        <f t="shared" si="66"/>
        <v>44316</v>
      </c>
      <c r="J30" s="22">
        <f t="shared" si="67"/>
        <v>44317</v>
      </c>
      <c r="K30" s="22">
        <f t="shared" si="68"/>
        <v>44318</v>
      </c>
      <c r="L30" s="22">
        <f t="shared" si="61"/>
        <v>44327</v>
      </c>
      <c r="M30" s="22">
        <f t="shared" si="62"/>
        <v>44328</v>
      </c>
      <c r="N30" s="22">
        <f t="shared" si="63"/>
        <v>44331</v>
      </c>
      <c r="O30" s="22">
        <f t="shared" si="64"/>
        <v>44331</v>
      </c>
    </row>
    <row r="31" spans="1:21">
      <c r="A31" s="49" t="s">
        <v>284</v>
      </c>
      <c r="B31" s="21" t="s">
        <v>845</v>
      </c>
      <c r="C31" s="23">
        <v>44310</v>
      </c>
      <c r="D31" s="23">
        <f t="shared" ref="D31" si="69">C31</f>
        <v>44310</v>
      </c>
      <c r="E31" s="23">
        <f t="shared" ref="E31" si="70">D31+1</f>
        <v>44311</v>
      </c>
      <c r="F31" s="22">
        <f t="shared" ref="F31" si="71">E31+1</f>
        <v>44312</v>
      </c>
      <c r="G31" s="21" t="s">
        <v>846</v>
      </c>
      <c r="H31" s="22">
        <f t="shared" si="65"/>
        <v>44322</v>
      </c>
      <c r="I31" s="51">
        <f t="shared" si="66"/>
        <v>44323</v>
      </c>
      <c r="J31" s="22">
        <f t="shared" si="67"/>
        <v>44324</v>
      </c>
      <c r="K31" s="22">
        <f t="shared" si="68"/>
        <v>44325</v>
      </c>
      <c r="L31" s="22">
        <f t="shared" si="61"/>
        <v>44334</v>
      </c>
      <c r="M31" s="22">
        <f t="shared" si="62"/>
        <v>44335</v>
      </c>
      <c r="N31" s="22">
        <f t="shared" si="63"/>
        <v>44338</v>
      </c>
      <c r="O31" s="22">
        <f t="shared" si="64"/>
        <v>44338</v>
      </c>
    </row>
    <row r="32" spans="1:2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6.2">
      <c r="A33" s="38" t="s">
        <v>19</v>
      </c>
      <c r="B33" s="265" t="s">
        <v>43</v>
      </c>
      <c r="C33" s="319"/>
      <c r="D33" s="319"/>
      <c r="E33" s="319"/>
      <c r="F33" s="319"/>
      <c r="G33" s="319"/>
      <c r="H33" s="319"/>
      <c r="I33" s="319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6.2" customHeight="1">
      <c r="A34" s="41" t="s">
        <v>162</v>
      </c>
      <c r="B34" s="287" t="s">
        <v>77</v>
      </c>
      <c r="C34" s="320"/>
      <c r="D34" s="320"/>
      <c r="E34" s="320"/>
      <c r="F34" s="320"/>
      <c r="G34" s="320"/>
      <c r="H34" s="320"/>
      <c r="I34" s="320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6.2" customHeight="1">
      <c r="A35" s="41" t="s">
        <v>1034</v>
      </c>
      <c r="B35" s="285" t="s">
        <v>1035</v>
      </c>
      <c r="C35" s="286"/>
      <c r="D35" s="286"/>
      <c r="E35" s="286"/>
      <c r="F35" s="286"/>
      <c r="G35" s="286"/>
      <c r="H35" s="286"/>
      <c r="I35" s="287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6.2" customHeight="1">
      <c r="A36" s="41" t="s">
        <v>24</v>
      </c>
      <c r="B36" s="287" t="s">
        <v>87</v>
      </c>
      <c r="C36" s="320"/>
      <c r="D36" s="320"/>
      <c r="E36" s="320"/>
      <c r="F36" s="320"/>
      <c r="G36" s="320"/>
      <c r="H36" s="320"/>
      <c r="I36" s="320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6.2" customHeight="1">
      <c r="A37" s="41" t="s">
        <v>89</v>
      </c>
      <c r="B37" s="285" t="s">
        <v>139</v>
      </c>
      <c r="C37" s="286"/>
      <c r="D37" s="286"/>
      <c r="E37" s="286"/>
      <c r="F37" s="286"/>
      <c r="G37" s="286"/>
      <c r="H37" s="286"/>
      <c r="I37" s="287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6.2" customHeight="1">
      <c r="A38" s="42" t="s">
        <v>44</v>
      </c>
      <c r="B38" s="287" t="s">
        <v>45</v>
      </c>
      <c r="C38" s="320"/>
      <c r="D38" s="320"/>
      <c r="E38" s="320"/>
      <c r="F38" s="320"/>
      <c r="G38" s="320"/>
      <c r="H38" s="320"/>
      <c r="I38" s="320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6.2" customHeight="1">
      <c r="A39" s="42" t="s">
        <v>46</v>
      </c>
      <c r="B39" s="287" t="s">
        <v>47</v>
      </c>
      <c r="C39" s="320"/>
      <c r="D39" s="320"/>
      <c r="E39" s="320"/>
      <c r="F39" s="320"/>
      <c r="G39" s="320"/>
      <c r="H39" s="320"/>
      <c r="I39" s="320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6.2" customHeight="1">
      <c r="A40" s="42" t="s">
        <v>160</v>
      </c>
      <c r="B40" s="285" t="s">
        <v>161</v>
      </c>
      <c r="C40" s="286"/>
      <c r="D40" s="286"/>
      <c r="E40" s="286"/>
      <c r="F40" s="286"/>
      <c r="G40" s="286"/>
      <c r="H40" s="286"/>
      <c r="I40" s="287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6.2" customHeight="1">
      <c r="A41" s="41" t="s">
        <v>48</v>
      </c>
      <c r="B41" s="287" t="s">
        <v>88</v>
      </c>
      <c r="C41" s="320"/>
      <c r="D41" s="320"/>
      <c r="E41" s="320"/>
      <c r="F41" s="320"/>
      <c r="G41" s="320"/>
      <c r="H41" s="320"/>
      <c r="I41" s="320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16.2" hidden="1" customHeight="1">
      <c r="A42" s="41" t="s">
        <v>49</v>
      </c>
      <c r="B42" s="335" t="s">
        <v>86</v>
      </c>
      <c r="C42" s="335"/>
      <c r="D42" s="335"/>
      <c r="E42" s="335"/>
      <c r="F42" s="335"/>
      <c r="G42" s="335"/>
      <c r="H42" s="335"/>
      <c r="I42" s="335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</sheetData>
  <mergeCells count="31">
    <mergeCell ref="B1:O1"/>
    <mergeCell ref="B2:O2"/>
    <mergeCell ref="J10:O10"/>
    <mergeCell ref="B42:I42"/>
    <mergeCell ref="B35:I35"/>
    <mergeCell ref="B36:I36"/>
    <mergeCell ref="B38:I38"/>
    <mergeCell ref="B37:I37"/>
    <mergeCell ref="B39:I39"/>
    <mergeCell ref="B40:I40"/>
    <mergeCell ref="B34:I34"/>
    <mergeCell ref="B33:I33"/>
    <mergeCell ref="B41:I41"/>
    <mergeCell ref="N4:O4"/>
    <mergeCell ref="C5:D5"/>
    <mergeCell ref="E5:F5"/>
    <mergeCell ref="H5:I5"/>
    <mergeCell ref="J5:K5"/>
    <mergeCell ref="L5:M5"/>
    <mergeCell ref="N5:O5"/>
    <mergeCell ref="C4:D4"/>
    <mergeCell ref="E4:F4"/>
    <mergeCell ref="H4:I4"/>
    <mergeCell ref="J4:K4"/>
    <mergeCell ref="L4:M4"/>
    <mergeCell ref="N6:O6"/>
    <mergeCell ref="C6:D6"/>
    <mergeCell ref="E6:F6"/>
    <mergeCell ref="H6:I6"/>
    <mergeCell ref="J6:K6"/>
    <mergeCell ref="L6:M6"/>
  </mergeCells>
  <phoneticPr fontId="3" type="noConversion"/>
  <pageMargins left="0.75" right="0.75" top="1" bottom="1" header="0.5" footer="0.5"/>
  <pageSetup paperSize="9" scale="62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IU43"/>
  <sheetViews>
    <sheetView topLeftCell="A4" zoomScaleNormal="100" workbookViewId="0">
      <selection activeCell="M37" sqref="M37"/>
    </sheetView>
  </sheetViews>
  <sheetFormatPr defaultRowHeight="15.6"/>
  <cols>
    <col min="1" max="1" width="19" customWidth="1"/>
    <col min="2" max="21" width="6.69921875" customWidth="1"/>
  </cols>
  <sheetData>
    <row r="1" spans="1:255" ht="45" customHeight="1">
      <c r="B1" s="221" t="s">
        <v>52</v>
      </c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</row>
    <row r="2" spans="1:255" ht="17.100000000000001" customHeight="1">
      <c r="B2" s="222" t="s">
        <v>53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</row>
    <row r="3" spans="1:255" ht="19.8" customHeight="1">
      <c r="A3" s="48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</row>
    <row r="4" spans="1:255">
      <c r="A4" s="343" t="s">
        <v>54</v>
      </c>
      <c r="B4" s="343"/>
      <c r="C4" s="343"/>
      <c r="D4" s="343"/>
      <c r="E4" s="343"/>
      <c r="F4" s="343"/>
      <c r="G4" s="343"/>
      <c r="H4" s="343"/>
      <c r="I4" s="343"/>
      <c r="J4" s="343"/>
      <c r="K4" s="343"/>
      <c r="L4" s="343"/>
      <c r="M4" s="343"/>
      <c r="N4" s="343"/>
      <c r="O4" s="343"/>
      <c r="P4" s="343"/>
      <c r="Q4" s="343"/>
      <c r="R4" s="343"/>
      <c r="S4" s="343"/>
      <c r="T4" s="343"/>
      <c r="U4" s="343"/>
    </row>
    <row r="5" spans="1:255">
      <c r="A5" s="39" t="s">
        <v>26</v>
      </c>
      <c r="B5" s="39" t="s">
        <v>27</v>
      </c>
      <c r="C5" s="317" t="s">
        <v>56</v>
      </c>
      <c r="D5" s="318"/>
      <c r="E5" s="313" t="s">
        <v>274</v>
      </c>
      <c r="F5" s="318"/>
      <c r="G5" s="313" t="s">
        <v>275</v>
      </c>
      <c r="H5" s="318"/>
      <c r="I5" s="317" t="s">
        <v>57</v>
      </c>
      <c r="J5" s="318"/>
      <c r="K5" s="302" t="s">
        <v>230</v>
      </c>
      <c r="L5" s="304"/>
      <c r="M5" s="302" t="s">
        <v>231</v>
      </c>
      <c r="N5" s="304"/>
      <c r="O5" s="39" t="s">
        <v>27</v>
      </c>
      <c r="P5" s="302" t="s">
        <v>58</v>
      </c>
      <c r="Q5" s="304"/>
      <c r="R5" s="302" t="s">
        <v>59</v>
      </c>
      <c r="S5" s="304"/>
      <c r="T5" s="317" t="s">
        <v>56</v>
      </c>
      <c r="U5" s="342"/>
    </row>
    <row r="6" spans="1:255">
      <c r="A6" s="18" t="s">
        <v>3</v>
      </c>
      <c r="B6" s="18" t="s">
        <v>4</v>
      </c>
      <c r="C6" s="247" t="s">
        <v>61</v>
      </c>
      <c r="D6" s="248"/>
      <c r="E6" s="247" t="s">
        <v>62</v>
      </c>
      <c r="F6" s="248"/>
      <c r="G6" s="247" t="s">
        <v>62</v>
      </c>
      <c r="H6" s="248"/>
      <c r="I6" s="247" t="s">
        <v>63</v>
      </c>
      <c r="J6" s="248"/>
      <c r="K6" s="249" t="s">
        <v>64</v>
      </c>
      <c r="L6" s="249"/>
      <c r="M6" s="249" t="s">
        <v>64</v>
      </c>
      <c r="N6" s="249"/>
      <c r="O6" s="18" t="s">
        <v>4</v>
      </c>
      <c r="P6" s="249" t="s">
        <v>65</v>
      </c>
      <c r="Q6" s="249"/>
      <c r="R6" s="249" t="s">
        <v>66</v>
      </c>
      <c r="S6" s="249"/>
      <c r="T6" s="247" t="s">
        <v>61</v>
      </c>
      <c r="U6" s="248"/>
    </row>
    <row r="7" spans="1:255">
      <c r="A7" s="18"/>
      <c r="B7" s="18"/>
      <c r="C7" s="247" t="s">
        <v>82</v>
      </c>
      <c r="D7" s="248"/>
      <c r="E7" s="247" t="s">
        <v>226</v>
      </c>
      <c r="F7" s="248"/>
      <c r="G7" s="247" t="s">
        <v>227</v>
      </c>
      <c r="H7" s="248"/>
      <c r="I7" s="247" t="s">
        <v>136</v>
      </c>
      <c r="J7" s="248"/>
      <c r="K7" s="18" t="s">
        <v>137</v>
      </c>
      <c r="L7" s="18" t="s">
        <v>137</v>
      </c>
      <c r="M7" s="247" t="s">
        <v>232</v>
      </c>
      <c r="N7" s="248"/>
      <c r="O7" s="18"/>
      <c r="P7" s="247" t="s">
        <v>228</v>
      </c>
      <c r="Q7" s="248"/>
      <c r="R7" s="247" t="s">
        <v>229</v>
      </c>
      <c r="S7" s="248"/>
      <c r="T7" s="247" t="s">
        <v>82</v>
      </c>
      <c r="U7" s="248"/>
    </row>
    <row r="8" spans="1:255" hidden="1">
      <c r="A8" s="59" t="s">
        <v>270</v>
      </c>
      <c r="B8" s="21" t="s">
        <v>359</v>
      </c>
      <c r="C8" s="23">
        <v>44157</v>
      </c>
      <c r="D8" s="22">
        <f t="shared" ref="D8:D9" si="0">C8+1</f>
        <v>44158</v>
      </c>
      <c r="E8" s="23">
        <f t="shared" ref="E8" si="1">D8+2</f>
        <v>44160</v>
      </c>
      <c r="F8" s="22">
        <f t="shared" ref="F8" si="2">E8</f>
        <v>44160</v>
      </c>
      <c r="G8" s="22">
        <f t="shared" ref="G8" si="3">F8</f>
        <v>44160</v>
      </c>
      <c r="H8" s="22">
        <f t="shared" ref="H8" si="4">G8+1</f>
        <v>44161</v>
      </c>
      <c r="I8" s="22">
        <f t="shared" ref="I8" si="5">H8+2</f>
        <v>44163</v>
      </c>
      <c r="J8" s="22">
        <f t="shared" ref="J8" si="6">I8</f>
        <v>44163</v>
      </c>
      <c r="K8" s="22">
        <f t="shared" ref="K8" si="7">J8+4</f>
        <v>44167</v>
      </c>
      <c r="L8" s="22">
        <f t="shared" ref="L8" si="8">K8</f>
        <v>44167</v>
      </c>
      <c r="M8" s="23">
        <f t="shared" ref="M8" si="9">L8</f>
        <v>44167</v>
      </c>
      <c r="N8" s="23">
        <f t="shared" ref="N8" si="10">L8+1</f>
        <v>44168</v>
      </c>
      <c r="O8" s="21" t="s">
        <v>360</v>
      </c>
      <c r="P8" s="23">
        <f t="shared" ref="P8" si="11">N8+1</f>
        <v>44169</v>
      </c>
      <c r="Q8" s="22">
        <f t="shared" ref="Q8" si="12">P8+2</f>
        <v>44171</v>
      </c>
      <c r="R8" s="23">
        <f t="shared" ref="R8" si="13">Q8</f>
        <v>44171</v>
      </c>
      <c r="S8" s="22">
        <f t="shared" ref="S8" si="14">R8+2</f>
        <v>44173</v>
      </c>
      <c r="T8" s="23">
        <v>44178</v>
      </c>
      <c r="U8" s="22">
        <f t="shared" ref="U8" si="15">T8+1</f>
        <v>44179</v>
      </c>
    </row>
    <row r="9" spans="1:255" hidden="1">
      <c r="A9" s="85" t="s">
        <v>283</v>
      </c>
      <c r="B9" s="84" t="s">
        <v>398</v>
      </c>
      <c r="C9" s="23">
        <v>44164</v>
      </c>
      <c r="D9" s="22">
        <f t="shared" si="0"/>
        <v>44165</v>
      </c>
      <c r="E9" s="23">
        <f t="shared" ref="E9" si="16">D9+2</f>
        <v>44167</v>
      </c>
      <c r="F9" s="22">
        <f t="shared" ref="F9" si="17">E9</f>
        <v>44167</v>
      </c>
      <c r="G9" s="22">
        <f t="shared" ref="G9" si="18">F9</f>
        <v>44167</v>
      </c>
      <c r="H9" s="22">
        <f t="shared" ref="H9" si="19">G9+1</f>
        <v>44168</v>
      </c>
      <c r="I9" s="22">
        <f t="shared" ref="I9" si="20">H9+2</f>
        <v>44170</v>
      </c>
      <c r="J9" s="22">
        <f t="shared" ref="J9" si="21">I9</f>
        <v>44170</v>
      </c>
      <c r="K9" s="22">
        <f t="shared" ref="K9" si="22">J9+4</f>
        <v>44174</v>
      </c>
      <c r="L9" s="22">
        <f t="shared" ref="L9" si="23">K9</f>
        <v>44174</v>
      </c>
      <c r="M9" s="23">
        <f t="shared" ref="M9" si="24">L9</f>
        <v>44174</v>
      </c>
      <c r="N9" s="23">
        <f t="shared" ref="N9" si="25">L9+1</f>
        <v>44175</v>
      </c>
      <c r="O9" s="84" t="s">
        <v>462</v>
      </c>
      <c r="P9" s="23">
        <f t="shared" ref="P9" si="26">N9+1</f>
        <v>44176</v>
      </c>
      <c r="Q9" s="22">
        <f t="shared" ref="Q9" si="27">P9+2</f>
        <v>44178</v>
      </c>
      <c r="R9" s="23">
        <f t="shared" ref="R9" si="28">Q9</f>
        <v>44178</v>
      </c>
      <c r="S9" s="22">
        <f t="shared" ref="S9" si="29">R9+2</f>
        <v>44180</v>
      </c>
      <c r="T9" s="23">
        <v>44185</v>
      </c>
      <c r="U9" s="22">
        <f t="shared" ref="U9" si="30">T9+1</f>
        <v>44186</v>
      </c>
    </row>
    <row r="10" spans="1:255" hidden="1">
      <c r="A10" s="67" t="s">
        <v>314</v>
      </c>
      <c r="B10" s="21" t="s">
        <v>399</v>
      </c>
      <c r="C10" s="23">
        <v>44171</v>
      </c>
      <c r="D10" s="22">
        <f t="shared" ref="D10:D14" si="31">C10+1</f>
        <v>44172</v>
      </c>
      <c r="E10" s="23">
        <f t="shared" ref="E10:E14" si="32">D10+2</f>
        <v>44174</v>
      </c>
      <c r="F10" s="22">
        <f t="shared" ref="F10:F14" si="33">E10</f>
        <v>44174</v>
      </c>
      <c r="G10" s="22">
        <f t="shared" ref="G10:G14" si="34">F10</f>
        <v>44174</v>
      </c>
      <c r="H10" s="22">
        <f t="shared" ref="H10:H14" si="35">G10+1</f>
        <v>44175</v>
      </c>
      <c r="I10" s="22">
        <f t="shared" ref="I10:I14" si="36">H10+2</f>
        <v>44177</v>
      </c>
      <c r="J10" s="22">
        <f t="shared" ref="J10:J14" si="37">I10</f>
        <v>44177</v>
      </c>
      <c r="K10" s="22">
        <f t="shared" ref="K10:K14" si="38">J10+4</f>
        <v>44181</v>
      </c>
      <c r="L10" s="22">
        <f t="shared" ref="L10:L14" si="39">K10</f>
        <v>44181</v>
      </c>
      <c r="M10" s="23">
        <f t="shared" ref="M10:M14" si="40">L10</f>
        <v>44181</v>
      </c>
      <c r="N10" s="23">
        <f t="shared" ref="N10:N14" si="41">L10+1</f>
        <v>44182</v>
      </c>
      <c r="O10" s="21" t="s">
        <v>400</v>
      </c>
      <c r="P10" s="23">
        <f t="shared" ref="P10:P14" si="42">N10+1</f>
        <v>44183</v>
      </c>
      <c r="Q10" s="22">
        <f t="shared" ref="Q10:Q14" si="43">P10+2</f>
        <v>44185</v>
      </c>
      <c r="R10" s="23">
        <f t="shared" ref="R10:R14" si="44">Q10</f>
        <v>44185</v>
      </c>
      <c r="S10" s="22">
        <f t="shared" ref="S10:S14" si="45">R10+2</f>
        <v>44187</v>
      </c>
      <c r="T10" s="23">
        <v>44192</v>
      </c>
      <c r="U10" s="22">
        <f t="shared" ref="U10:U14" si="46">T10+1</f>
        <v>44193</v>
      </c>
    </row>
    <row r="11" spans="1:255" hidden="1">
      <c r="A11" s="59" t="s">
        <v>270</v>
      </c>
      <c r="B11" s="21" t="s">
        <v>401</v>
      </c>
      <c r="C11" s="23">
        <v>44178</v>
      </c>
      <c r="D11" s="22">
        <f t="shared" si="31"/>
        <v>44179</v>
      </c>
      <c r="E11" s="23">
        <f t="shared" si="32"/>
        <v>44181</v>
      </c>
      <c r="F11" s="22">
        <f t="shared" si="33"/>
        <v>44181</v>
      </c>
      <c r="G11" s="22">
        <f t="shared" si="34"/>
        <v>44181</v>
      </c>
      <c r="H11" s="22">
        <f t="shared" si="35"/>
        <v>44182</v>
      </c>
      <c r="I11" s="22">
        <f t="shared" si="36"/>
        <v>44184</v>
      </c>
      <c r="J11" s="22">
        <f t="shared" si="37"/>
        <v>44184</v>
      </c>
      <c r="K11" s="22">
        <f t="shared" si="38"/>
        <v>44188</v>
      </c>
      <c r="L11" s="22">
        <f t="shared" si="39"/>
        <v>44188</v>
      </c>
      <c r="M11" s="23">
        <f t="shared" si="40"/>
        <v>44188</v>
      </c>
      <c r="N11" s="23">
        <f t="shared" si="41"/>
        <v>44189</v>
      </c>
      <c r="O11" s="84" t="s">
        <v>568</v>
      </c>
      <c r="P11" s="23">
        <f t="shared" si="42"/>
        <v>44190</v>
      </c>
      <c r="Q11" s="22">
        <f t="shared" si="43"/>
        <v>44192</v>
      </c>
      <c r="R11" s="23">
        <f t="shared" si="44"/>
        <v>44192</v>
      </c>
      <c r="S11" s="22">
        <f t="shared" si="45"/>
        <v>44194</v>
      </c>
      <c r="T11" s="23">
        <v>44199</v>
      </c>
      <c r="U11" s="22">
        <f t="shared" si="46"/>
        <v>44200</v>
      </c>
    </row>
    <row r="12" spans="1:255" hidden="1">
      <c r="A12" s="40"/>
      <c r="B12" s="21"/>
      <c r="C12" s="336" t="s">
        <v>480</v>
      </c>
      <c r="D12" s="337"/>
      <c r="E12" s="337"/>
      <c r="F12" s="337"/>
      <c r="G12" s="337"/>
      <c r="H12" s="337"/>
      <c r="I12" s="337"/>
      <c r="J12" s="337"/>
      <c r="K12" s="337"/>
      <c r="L12" s="337"/>
      <c r="M12" s="337"/>
      <c r="N12" s="338"/>
      <c r="O12" s="21"/>
      <c r="P12" s="339" t="s">
        <v>480</v>
      </c>
      <c r="Q12" s="340"/>
      <c r="R12" s="340"/>
      <c r="S12" s="340"/>
      <c r="T12" s="340"/>
      <c r="U12" s="341"/>
    </row>
    <row r="13" spans="1:255" hidden="1">
      <c r="A13" s="67" t="s">
        <v>314</v>
      </c>
      <c r="B13" s="84" t="s">
        <v>550</v>
      </c>
      <c r="C13" s="23">
        <v>44192</v>
      </c>
      <c r="D13" s="22">
        <f t="shared" si="31"/>
        <v>44193</v>
      </c>
      <c r="E13" s="23">
        <f t="shared" si="32"/>
        <v>44195</v>
      </c>
      <c r="F13" s="22">
        <f t="shared" si="33"/>
        <v>44195</v>
      </c>
      <c r="G13" s="22">
        <f t="shared" si="34"/>
        <v>44195</v>
      </c>
      <c r="H13" s="22">
        <f t="shared" si="35"/>
        <v>44196</v>
      </c>
      <c r="I13" s="22">
        <f t="shared" si="36"/>
        <v>44198</v>
      </c>
      <c r="J13" s="22">
        <f t="shared" si="37"/>
        <v>44198</v>
      </c>
      <c r="K13" s="22">
        <f t="shared" si="38"/>
        <v>44202</v>
      </c>
      <c r="L13" s="22">
        <f t="shared" si="39"/>
        <v>44202</v>
      </c>
      <c r="M13" s="23">
        <f t="shared" si="40"/>
        <v>44202</v>
      </c>
      <c r="N13" s="23">
        <f t="shared" si="41"/>
        <v>44203</v>
      </c>
      <c r="O13" s="84" t="s">
        <v>551</v>
      </c>
      <c r="P13" s="23">
        <f t="shared" si="42"/>
        <v>44204</v>
      </c>
      <c r="Q13" s="22">
        <f t="shared" si="43"/>
        <v>44206</v>
      </c>
      <c r="R13" s="23">
        <f t="shared" si="44"/>
        <v>44206</v>
      </c>
      <c r="S13" s="22">
        <f t="shared" si="45"/>
        <v>44208</v>
      </c>
      <c r="T13" s="23">
        <v>44213</v>
      </c>
      <c r="U13" s="22">
        <f t="shared" si="46"/>
        <v>44214</v>
      </c>
    </row>
    <row r="14" spans="1:255" hidden="1">
      <c r="A14" s="59" t="s">
        <v>270</v>
      </c>
      <c r="B14" s="84" t="s">
        <v>552</v>
      </c>
      <c r="C14" s="23">
        <v>44199</v>
      </c>
      <c r="D14" s="22">
        <f t="shared" si="31"/>
        <v>44200</v>
      </c>
      <c r="E14" s="23">
        <f t="shared" si="32"/>
        <v>44202</v>
      </c>
      <c r="F14" s="22">
        <f t="shared" si="33"/>
        <v>44202</v>
      </c>
      <c r="G14" s="22">
        <f t="shared" si="34"/>
        <v>44202</v>
      </c>
      <c r="H14" s="22">
        <f t="shared" si="35"/>
        <v>44203</v>
      </c>
      <c r="I14" s="22">
        <f t="shared" si="36"/>
        <v>44205</v>
      </c>
      <c r="J14" s="22">
        <f t="shared" si="37"/>
        <v>44205</v>
      </c>
      <c r="K14" s="22">
        <f t="shared" si="38"/>
        <v>44209</v>
      </c>
      <c r="L14" s="22">
        <f t="shared" si="39"/>
        <v>44209</v>
      </c>
      <c r="M14" s="23">
        <f t="shared" si="40"/>
        <v>44209</v>
      </c>
      <c r="N14" s="23">
        <f t="shared" si="41"/>
        <v>44210</v>
      </c>
      <c r="O14" s="84" t="s">
        <v>554</v>
      </c>
      <c r="P14" s="23">
        <f t="shared" si="42"/>
        <v>44211</v>
      </c>
      <c r="Q14" s="22">
        <f t="shared" si="43"/>
        <v>44213</v>
      </c>
      <c r="R14" s="23">
        <f t="shared" si="44"/>
        <v>44213</v>
      </c>
      <c r="S14" s="22">
        <f t="shared" si="45"/>
        <v>44215</v>
      </c>
      <c r="T14" s="23">
        <v>44220</v>
      </c>
      <c r="U14" s="22">
        <f t="shared" si="46"/>
        <v>44221</v>
      </c>
    </row>
    <row r="15" spans="1:255" hidden="1">
      <c r="A15" s="139" t="s">
        <v>567</v>
      </c>
      <c r="B15" s="84" t="s">
        <v>559</v>
      </c>
      <c r="C15" s="23">
        <v>44206</v>
      </c>
      <c r="D15" s="22">
        <f t="shared" ref="D15:D17" si="47">C15+1</f>
        <v>44207</v>
      </c>
      <c r="E15" s="23">
        <f t="shared" ref="E15:E17" si="48">D15+2</f>
        <v>44209</v>
      </c>
      <c r="F15" s="22">
        <f t="shared" ref="F15:F17" si="49">E15</f>
        <v>44209</v>
      </c>
      <c r="G15" s="22">
        <f t="shared" ref="G15:G17" si="50">F15</f>
        <v>44209</v>
      </c>
      <c r="H15" s="22">
        <f t="shared" ref="H15:H17" si="51">G15+1</f>
        <v>44210</v>
      </c>
      <c r="I15" s="22">
        <f t="shared" ref="I15:I17" si="52">H15+2</f>
        <v>44212</v>
      </c>
      <c r="J15" s="22">
        <f t="shared" ref="J15:J17" si="53">I15</f>
        <v>44212</v>
      </c>
      <c r="K15" s="22">
        <f t="shared" ref="K15:K17" si="54">J15+4</f>
        <v>44216</v>
      </c>
      <c r="L15" s="22">
        <f t="shared" ref="L15:L17" si="55">K15</f>
        <v>44216</v>
      </c>
      <c r="M15" s="23">
        <f t="shared" ref="M15:M17" si="56">L15</f>
        <v>44216</v>
      </c>
      <c r="N15" s="23">
        <f t="shared" ref="N15:N17" si="57">L15+1</f>
        <v>44217</v>
      </c>
      <c r="O15" s="84" t="s">
        <v>560</v>
      </c>
      <c r="P15" s="23">
        <f t="shared" ref="P15:P17" si="58">N15+1</f>
        <v>44218</v>
      </c>
      <c r="Q15" s="22">
        <f t="shared" ref="Q15:Q17" si="59">P15+2</f>
        <v>44220</v>
      </c>
      <c r="R15" s="23">
        <f t="shared" ref="R15:R17" si="60">Q15</f>
        <v>44220</v>
      </c>
      <c r="S15" s="22">
        <f t="shared" ref="S15:S17" si="61">R15+2</f>
        <v>44222</v>
      </c>
      <c r="T15" s="23">
        <v>44227</v>
      </c>
      <c r="U15" s="22">
        <f t="shared" ref="U15:U17" si="62">T15+1</f>
        <v>44228</v>
      </c>
    </row>
    <row r="16" spans="1:255" hidden="1">
      <c r="A16" s="67" t="s">
        <v>314</v>
      </c>
      <c r="B16" s="21" t="s">
        <v>553</v>
      </c>
      <c r="C16" s="23">
        <v>44213</v>
      </c>
      <c r="D16" s="22">
        <f t="shared" si="47"/>
        <v>44214</v>
      </c>
      <c r="E16" s="23">
        <f t="shared" si="48"/>
        <v>44216</v>
      </c>
      <c r="F16" s="22">
        <f t="shared" si="49"/>
        <v>44216</v>
      </c>
      <c r="G16" s="22">
        <f t="shared" si="50"/>
        <v>44216</v>
      </c>
      <c r="H16" s="22">
        <f t="shared" si="51"/>
        <v>44217</v>
      </c>
      <c r="I16" s="22">
        <f t="shared" si="52"/>
        <v>44219</v>
      </c>
      <c r="J16" s="22">
        <f t="shared" si="53"/>
        <v>44219</v>
      </c>
      <c r="K16" s="22">
        <f t="shared" si="54"/>
        <v>44223</v>
      </c>
      <c r="L16" s="22">
        <f t="shared" si="55"/>
        <v>44223</v>
      </c>
      <c r="M16" s="23">
        <f t="shared" si="56"/>
        <v>44223</v>
      </c>
      <c r="N16" s="23">
        <f t="shared" si="57"/>
        <v>44224</v>
      </c>
      <c r="O16" s="21" t="s">
        <v>555</v>
      </c>
      <c r="P16" s="23">
        <f t="shared" si="58"/>
        <v>44225</v>
      </c>
      <c r="Q16" s="22">
        <f t="shared" si="59"/>
        <v>44227</v>
      </c>
      <c r="R16" s="23">
        <f t="shared" si="60"/>
        <v>44227</v>
      </c>
      <c r="S16" s="22">
        <f t="shared" si="61"/>
        <v>44229</v>
      </c>
      <c r="T16" s="23">
        <v>44234</v>
      </c>
      <c r="U16" s="22">
        <f t="shared" si="62"/>
        <v>44235</v>
      </c>
    </row>
    <row r="17" spans="1:21" hidden="1">
      <c r="A17" s="59" t="s">
        <v>270</v>
      </c>
      <c r="B17" s="21" t="s">
        <v>556</v>
      </c>
      <c r="C17" s="23">
        <v>44220</v>
      </c>
      <c r="D17" s="22">
        <f t="shared" si="47"/>
        <v>44221</v>
      </c>
      <c r="E17" s="23">
        <f t="shared" si="48"/>
        <v>44223</v>
      </c>
      <c r="F17" s="22">
        <f t="shared" si="49"/>
        <v>44223</v>
      </c>
      <c r="G17" s="22">
        <f t="shared" si="50"/>
        <v>44223</v>
      </c>
      <c r="H17" s="22">
        <f t="shared" si="51"/>
        <v>44224</v>
      </c>
      <c r="I17" s="22">
        <f t="shared" si="52"/>
        <v>44226</v>
      </c>
      <c r="J17" s="22">
        <f t="shared" si="53"/>
        <v>44226</v>
      </c>
      <c r="K17" s="22">
        <f t="shared" si="54"/>
        <v>44230</v>
      </c>
      <c r="L17" s="22">
        <f t="shared" si="55"/>
        <v>44230</v>
      </c>
      <c r="M17" s="23">
        <f t="shared" si="56"/>
        <v>44230</v>
      </c>
      <c r="N17" s="23">
        <f t="shared" si="57"/>
        <v>44231</v>
      </c>
      <c r="O17" s="21" t="s">
        <v>557</v>
      </c>
      <c r="P17" s="23">
        <f t="shared" si="58"/>
        <v>44232</v>
      </c>
      <c r="Q17" s="22">
        <f t="shared" si="59"/>
        <v>44234</v>
      </c>
      <c r="R17" s="23">
        <f t="shared" si="60"/>
        <v>44234</v>
      </c>
      <c r="S17" s="22">
        <f t="shared" si="61"/>
        <v>44236</v>
      </c>
      <c r="T17" s="23">
        <v>44241</v>
      </c>
      <c r="U17" s="22">
        <f t="shared" si="62"/>
        <v>44242</v>
      </c>
    </row>
    <row r="18" spans="1:21" hidden="1">
      <c r="A18" s="40" t="s">
        <v>558</v>
      </c>
      <c r="B18" s="21" t="s">
        <v>561</v>
      </c>
      <c r="C18" s="23">
        <v>44227</v>
      </c>
      <c r="D18" s="22">
        <f t="shared" ref="D18:D20" si="63">C18+1</f>
        <v>44228</v>
      </c>
      <c r="E18" s="23">
        <f t="shared" ref="E18:E20" si="64">D18+2</f>
        <v>44230</v>
      </c>
      <c r="F18" s="22">
        <f t="shared" ref="F18:F20" si="65">E18</f>
        <v>44230</v>
      </c>
      <c r="G18" s="22">
        <f t="shared" ref="G18:G20" si="66">F18</f>
        <v>44230</v>
      </c>
      <c r="H18" s="22">
        <f t="shared" ref="H18:H20" si="67">G18+1</f>
        <v>44231</v>
      </c>
      <c r="I18" s="22">
        <f t="shared" ref="I18:I20" si="68">H18+2</f>
        <v>44233</v>
      </c>
      <c r="J18" s="22">
        <f t="shared" ref="J18:J20" si="69">I18</f>
        <v>44233</v>
      </c>
      <c r="K18" s="22">
        <f t="shared" ref="K18:K20" si="70">J18+4</f>
        <v>44237</v>
      </c>
      <c r="L18" s="22">
        <f t="shared" ref="L18:L20" si="71">K18</f>
        <v>44237</v>
      </c>
      <c r="M18" s="23">
        <f t="shared" ref="M18:M20" si="72">L18</f>
        <v>44237</v>
      </c>
      <c r="N18" s="23">
        <f t="shared" ref="N18:N20" si="73">L18+1</f>
        <v>44238</v>
      </c>
      <c r="O18" s="21" t="s">
        <v>562</v>
      </c>
      <c r="P18" s="23">
        <f t="shared" ref="P18:P20" si="74">N18+1</f>
        <v>44239</v>
      </c>
      <c r="Q18" s="22">
        <f t="shared" ref="Q18:Q20" si="75">P18+2</f>
        <v>44241</v>
      </c>
      <c r="R18" s="23">
        <f t="shared" ref="R18:R20" si="76">Q18</f>
        <v>44241</v>
      </c>
      <c r="S18" s="22">
        <f t="shared" ref="S18:S20" si="77">R18+2</f>
        <v>44243</v>
      </c>
      <c r="T18" s="23">
        <v>44248</v>
      </c>
      <c r="U18" s="22">
        <f t="shared" ref="U18:U20" si="78">T18+1</f>
        <v>44249</v>
      </c>
    </row>
    <row r="19" spans="1:21" hidden="1">
      <c r="A19" s="67" t="s">
        <v>314</v>
      </c>
      <c r="B19" s="21" t="s">
        <v>563</v>
      </c>
      <c r="C19" s="23">
        <v>44234</v>
      </c>
      <c r="D19" s="22">
        <f t="shared" si="63"/>
        <v>44235</v>
      </c>
      <c r="E19" s="23">
        <f t="shared" si="64"/>
        <v>44237</v>
      </c>
      <c r="F19" s="22">
        <f t="shared" si="65"/>
        <v>44237</v>
      </c>
      <c r="G19" s="22">
        <f t="shared" si="66"/>
        <v>44237</v>
      </c>
      <c r="H19" s="22">
        <f t="shared" si="67"/>
        <v>44238</v>
      </c>
      <c r="I19" s="22">
        <f t="shared" si="68"/>
        <v>44240</v>
      </c>
      <c r="J19" s="22">
        <f t="shared" si="69"/>
        <v>44240</v>
      </c>
      <c r="K19" s="22">
        <f t="shared" si="70"/>
        <v>44244</v>
      </c>
      <c r="L19" s="22">
        <f t="shared" si="71"/>
        <v>44244</v>
      </c>
      <c r="M19" s="23">
        <f t="shared" si="72"/>
        <v>44244</v>
      </c>
      <c r="N19" s="23">
        <f t="shared" si="73"/>
        <v>44245</v>
      </c>
      <c r="O19" s="21" t="s">
        <v>564</v>
      </c>
      <c r="P19" s="23">
        <f t="shared" si="74"/>
        <v>44246</v>
      </c>
      <c r="Q19" s="22">
        <f t="shared" si="75"/>
        <v>44248</v>
      </c>
      <c r="R19" s="23">
        <f t="shared" si="76"/>
        <v>44248</v>
      </c>
      <c r="S19" s="22">
        <f t="shared" si="77"/>
        <v>44250</v>
      </c>
      <c r="T19" s="23">
        <v>44255</v>
      </c>
      <c r="U19" s="22">
        <f t="shared" si="78"/>
        <v>44256</v>
      </c>
    </row>
    <row r="20" spans="1:21" hidden="1">
      <c r="A20" s="59" t="s">
        <v>270</v>
      </c>
      <c r="B20" s="21" t="s">
        <v>565</v>
      </c>
      <c r="C20" s="23">
        <v>44241</v>
      </c>
      <c r="D20" s="22">
        <f t="shared" si="63"/>
        <v>44242</v>
      </c>
      <c r="E20" s="23">
        <f t="shared" si="64"/>
        <v>44244</v>
      </c>
      <c r="F20" s="22">
        <f t="shared" si="65"/>
        <v>44244</v>
      </c>
      <c r="G20" s="22">
        <f t="shared" si="66"/>
        <v>44244</v>
      </c>
      <c r="H20" s="22">
        <f t="shared" si="67"/>
        <v>44245</v>
      </c>
      <c r="I20" s="22">
        <f t="shared" si="68"/>
        <v>44247</v>
      </c>
      <c r="J20" s="22">
        <f t="shared" si="69"/>
        <v>44247</v>
      </c>
      <c r="K20" s="22">
        <f t="shared" si="70"/>
        <v>44251</v>
      </c>
      <c r="L20" s="22">
        <f t="shared" si="71"/>
        <v>44251</v>
      </c>
      <c r="M20" s="23">
        <f t="shared" si="72"/>
        <v>44251</v>
      </c>
      <c r="N20" s="23">
        <f t="shared" si="73"/>
        <v>44252</v>
      </c>
      <c r="O20" s="21" t="s">
        <v>566</v>
      </c>
      <c r="P20" s="23">
        <f t="shared" si="74"/>
        <v>44253</v>
      </c>
      <c r="Q20" s="22">
        <f t="shared" si="75"/>
        <v>44255</v>
      </c>
      <c r="R20" s="23">
        <f t="shared" si="76"/>
        <v>44255</v>
      </c>
      <c r="S20" s="22">
        <f t="shared" si="77"/>
        <v>44257</v>
      </c>
      <c r="T20" s="23">
        <v>44262</v>
      </c>
      <c r="U20" s="22">
        <f t="shared" si="78"/>
        <v>44263</v>
      </c>
    </row>
    <row r="21" spans="1:21">
      <c r="A21" s="40" t="s">
        <v>558</v>
      </c>
      <c r="B21" s="21" t="s">
        <v>622</v>
      </c>
      <c r="C21" s="23">
        <v>44248</v>
      </c>
      <c r="D21" s="22">
        <f t="shared" ref="D21:D23" si="79">C21+1</f>
        <v>44249</v>
      </c>
      <c r="E21" s="23">
        <f t="shared" ref="E21:E23" si="80">D21+2</f>
        <v>44251</v>
      </c>
      <c r="F21" s="22">
        <f t="shared" ref="F21:F23" si="81">E21</f>
        <v>44251</v>
      </c>
      <c r="G21" s="22">
        <f t="shared" ref="G21:G23" si="82">F21</f>
        <v>44251</v>
      </c>
      <c r="H21" s="22">
        <f t="shared" ref="H21:H23" si="83">G21+1</f>
        <v>44252</v>
      </c>
      <c r="I21" s="22">
        <f t="shared" ref="I21:I23" si="84">H21+2</f>
        <v>44254</v>
      </c>
      <c r="J21" s="22">
        <f t="shared" ref="J21:J23" si="85">I21</f>
        <v>44254</v>
      </c>
      <c r="K21" s="22">
        <f t="shared" ref="K21:K23" si="86">J21+4</f>
        <v>44258</v>
      </c>
      <c r="L21" s="22">
        <f t="shared" ref="L21:L23" si="87">K21</f>
        <v>44258</v>
      </c>
      <c r="M21" s="23">
        <f t="shared" ref="M21:M23" si="88">L21</f>
        <v>44258</v>
      </c>
      <c r="N21" s="23">
        <f t="shared" ref="N21:N23" si="89">L21+1</f>
        <v>44259</v>
      </c>
      <c r="O21" s="21" t="s">
        <v>623</v>
      </c>
      <c r="P21" s="23">
        <f t="shared" ref="P21:P23" si="90">N21+1</f>
        <v>44260</v>
      </c>
      <c r="Q21" s="22">
        <f t="shared" ref="Q21:Q23" si="91">P21+2</f>
        <v>44262</v>
      </c>
      <c r="R21" s="23">
        <f t="shared" ref="R21:R23" si="92">Q21</f>
        <v>44262</v>
      </c>
      <c r="S21" s="22">
        <f t="shared" ref="S21:S23" si="93">R21+2</f>
        <v>44264</v>
      </c>
      <c r="T21" s="23">
        <v>44269</v>
      </c>
      <c r="U21" s="22">
        <f t="shared" ref="U21:U23" si="94">T21+1</f>
        <v>44270</v>
      </c>
    </row>
    <row r="22" spans="1:21">
      <c r="A22" s="67" t="s">
        <v>314</v>
      </c>
      <c r="B22" s="21" t="s">
        <v>624</v>
      </c>
      <c r="C22" s="23">
        <v>44255</v>
      </c>
      <c r="D22" s="22">
        <f t="shared" si="79"/>
        <v>44256</v>
      </c>
      <c r="E22" s="23">
        <f t="shared" si="80"/>
        <v>44258</v>
      </c>
      <c r="F22" s="22">
        <f t="shared" si="81"/>
        <v>44258</v>
      </c>
      <c r="G22" s="22">
        <f t="shared" si="82"/>
        <v>44258</v>
      </c>
      <c r="H22" s="22">
        <f t="shared" si="83"/>
        <v>44259</v>
      </c>
      <c r="I22" s="22">
        <f t="shared" si="84"/>
        <v>44261</v>
      </c>
      <c r="J22" s="22">
        <f t="shared" si="85"/>
        <v>44261</v>
      </c>
      <c r="K22" s="22">
        <f t="shared" si="86"/>
        <v>44265</v>
      </c>
      <c r="L22" s="22">
        <f t="shared" si="87"/>
        <v>44265</v>
      </c>
      <c r="M22" s="23">
        <f t="shared" si="88"/>
        <v>44265</v>
      </c>
      <c r="N22" s="23">
        <f t="shared" si="89"/>
        <v>44266</v>
      </c>
      <c r="O22" s="21" t="s">
        <v>625</v>
      </c>
      <c r="P22" s="23">
        <f t="shared" si="90"/>
        <v>44267</v>
      </c>
      <c r="Q22" s="22">
        <f t="shared" si="91"/>
        <v>44269</v>
      </c>
      <c r="R22" s="23">
        <f t="shared" si="92"/>
        <v>44269</v>
      </c>
      <c r="S22" s="22">
        <f t="shared" si="93"/>
        <v>44271</v>
      </c>
      <c r="T22" s="23">
        <v>44276</v>
      </c>
      <c r="U22" s="22">
        <f t="shared" si="94"/>
        <v>44277</v>
      </c>
    </row>
    <row r="23" spans="1:21">
      <c r="A23" s="59" t="s">
        <v>270</v>
      </c>
      <c r="B23" s="21" t="s">
        <v>626</v>
      </c>
      <c r="C23" s="23">
        <v>44262</v>
      </c>
      <c r="D23" s="22">
        <f t="shared" si="79"/>
        <v>44263</v>
      </c>
      <c r="E23" s="23">
        <f t="shared" si="80"/>
        <v>44265</v>
      </c>
      <c r="F23" s="22">
        <f t="shared" si="81"/>
        <v>44265</v>
      </c>
      <c r="G23" s="22">
        <f t="shared" si="82"/>
        <v>44265</v>
      </c>
      <c r="H23" s="22">
        <f t="shared" si="83"/>
        <v>44266</v>
      </c>
      <c r="I23" s="22">
        <f t="shared" si="84"/>
        <v>44268</v>
      </c>
      <c r="J23" s="22">
        <f t="shared" si="85"/>
        <v>44268</v>
      </c>
      <c r="K23" s="22">
        <f t="shared" si="86"/>
        <v>44272</v>
      </c>
      <c r="L23" s="22">
        <f t="shared" si="87"/>
        <v>44272</v>
      </c>
      <c r="M23" s="23">
        <f t="shared" si="88"/>
        <v>44272</v>
      </c>
      <c r="N23" s="23">
        <f t="shared" si="89"/>
        <v>44273</v>
      </c>
      <c r="O23" s="21" t="s">
        <v>627</v>
      </c>
      <c r="P23" s="23">
        <f t="shared" si="90"/>
        <v>44274</v>
      </c>
      <c r="Q23" s="22">
        <f t="shared" si="91"/>
        <v>44276</v>
      </c>
      <c r="R23" s="23">
        <f t="shared" si="92"/>
        <v>44276</v>
      </c>
      <c r="S23" s="22">
        <f t="shared" si="93"/>
        <v>44278</v>
      </c>
      <c r="T23" s="23">
        <v>44283</v>
      </c>
      <c r="U23" s="22">
        <f t="shared" si="94"/>
        <v>44284</v>
      </c>
    </row>
    <row r="24" spans="1:21">
      <c r="A24" s="40" t="s">
        <v>558</v>
      </c>
      <c r="B24" s="21" t="s">
        <v>854</v>
      </c>
      <c r="C24" s="23">
        <v>44269</v>
      </c>
      <c r="D24" s="22">
        <f t="shared" ref="D24:D26" si="95">C24+1</f>
        <v>44270</v>
      </c>
      <c r="E24" s="186" t="s">
        <v>1044</v>
      </c>
      <c r="F24" s="62" t="str">
        <f t="shared" ref="F24:F26" si="96">E24</f>
        <v>OMIT</v>
      </c>
      <c r="G24" s="62" t="str">
        <f t="shared" ref="G24:G26" si="97">F24</f>
        <v>OMIT</v>
      </c>
      <c r="H24" s="62" t="s">
        <v>1045</v>
      </c>
      <c r="I24" s="22">
        <v>44275</v>
      </c>
      <c r="J24" s="22">
        <f t="shared" ref="J24:J26" si="98">I24</f>
        <v>44275</v>
      </c>
      <c r="K24" s="22">
        <f t="shared" ref="K24:K26" si="99">J24+4</f>
        <v>44279</v>
      </c>
      <c r="L24" s="22">
        <f t="shared" ref="L24:L26" si="100">K24</f>
        <v>44279</v>
      </c>
      <c r="M24" s="23">
        <f t="shared" ref="M24:M26" si="101">L24</f>
        <v>44279</v>
      </c>
      <c r="N24" s="23">
        <f t="shared" ref="N24:N26" si="102">L24+1</f>
        <v>44280</v>
      </c>
      <c r="O24" s="21" t="s">
        <v>855</v>
      </c>
      <c r="P24" s="23">
        <f t="shared" ref="P24:P26" si="103">N24+1</f>
        <v>44281</v>
      </c>
      <c r="Q24" s="22">
        <f t="shared" ref="Q24:Q26" si="104">P24+2</f>
        <v>44283</v>
      </c>
      <c r="R24" s="23">
        <f t="shared" ref="R24:R26" si="105">Q24</f>
        <v>44283</v>
      </c>
      <c r="S24" s="22">
        <f t="shared" ref="S24:S26" si="106">R24+2</f>
        <v>44285</v>
      </c>
      <c r="T24" s="23">
        <v>44290</v>
      </c>
      <c r="U24" s="22">
        <f t="shared" ref="U24:U26" si="107">T24+1</f>
        <v>44291</v>
      </c>
    </row>
    <row r="25" spans="1:21">
      <c r="A25" s="67" t="s">
        <v>314</v>
      </c>
      <c r="B25" s="21" t="s">
        <v>856</v>
      </c>
      <c r="C25" s="23">
        <v>44276</v>
      </c>
      <c r="D25" s="22">
        <f t="shared" si="95"/>
        <v>44277</v>
      </c>
      <c r="E25" s="23">
        <f t="shared" ref="E25:E26" si="108">D25+2</f>
        <v>44279</v>
      </c>
      <c r="F25" s="22">
        <f t="shared" si="96"/>
        <v>44279</v>
      </c>
      <c r="G25" s="22">
        <f t="shared" si="97"/>
        <v>44279</v>
      </c>
      <c r="H25" s="22">
        <f t="shared" ref="H25:H26" si="109">G25+1</f>
        <v>44280</v>
      </c>
      <c r="I25" s="22">
        <f t="shared" ref="I25:I26" si="110">H25+2</f>
        <v>44282</v>
      </c>
      <c r="J25" s="22">
        <f t="shared" si="98"/>
        <v>44282</v>
      </c>
      <c r="K25" s="22">
        <f t="shared" si="99"/>
        <v>44286</v>
      </c>
      <c r="L25" s="22">
        <f t="shared" si="100"/>
        <v>44286</v>
      </c>
      <c r="M25" s="23">
        <f t="shared" si="101"/>
        <v>44286</v>
      </c>
      <c r="N25" s="23">
        <f t="shared" si="102"/>
        <v>44287</v>
      </c>
      <c r="O25" s="21" t="s">
        <v>857</v>
      </c>
      <c r="P25" s="23">
        <f t="shared" si="103"/>
        <v>44288</v>
      </c>
      <c r="Q25" s="22">
        <f t="shared" si="104"/>
        <v>44290</v>
      </c>
      <c r="R25" s="23">
        <f t="shared" si="105"/>
        <v>44290</v>
      </c>
      <c r="S25" s="22">
        <f t="shared" si="106"/>
        <v>44292</v>
      </c>
      <c r="T25" s="23">
        <v>44297</v>
      </c>
      <c r="U25" s="22">
        <f t="shared" si="107"/>
        <v>44298</v>
      </c>
    </row>
    <row r="26" spans="1:21">
      <c r="A26" s="59" t="s">
        <v>270</v>
      </c>
      <c r="B26" s="21" t="s">
        <v>858</v>
      </c>
      <c r="C26" s="23">
        <v>44283</v>
      </c>
      <c r="D26" s="22">
        <f t="shared" si="95"/>
        <v>44284</v>
      </c>
      <c r="E26" s="23">
        <f t="shared" si="108"/>
        <v>44286</v>
      </c>
      <c r="F26" s="22">
        <f t="shared" si="96"/>
        <v>44286</v>
      </c>
      <c r="G26" s="22">
        <f t="shared" si="97"/>
        <v>44286</v>
      </c>
      <c r="H26" s="22">
        <f t="shared" si="109"/>
        <v>44287</v>
      </c>
      <c r="I26" s="22">
        <f t="shared" si="110"/>
        <v>44289</v>
      </c>
      <c r="J26" s="22">
        <f t="shared" si="98"/>
        <v>44289</v>
      </c>
      <c r="K26" s="22">
        <f t="shared" si="99"/>
        <v>44293</v>
      </c>
      <c r="L26" s="22">
        <f t="shared" si="100"/>
        <v>44293</v>
      </c>
      <c r="M26" s="23">
        <f t="shared" si="101"/>
        <v>44293</v>
      </c>
      <c r="N26" s="23">
        <f t="shared" si="102"/>
        <v>44294</v>
      </c>
      <c r="O26" s="21" t="s">
        <v>859</v>
      </c>
      <c r="P26" s="23">
        <f t="shared" si="103"/>
        <v>44295</v>
      </c>
      <c r="Q26" s="22">
        <f t="shared" si="104"/>
        <v>44297</v>
      </c>
      <c r="R26" s="23">
        <f t="shared" si="105"/>
        <v>44297</v>
      </c>
      <c r="S26" s="22">
        <f t="shared" si="106"/>
        <v>44299</v>
      </c>
      <c r="T26" s="23">
        <v>44304</v>
      </c>
      <c r="U26" s="22">
        <f t="shared" si="107"/>
        <v>44305</v>
      </c>
    </row>
    <row r="27" spans="1:21">
      <c r="A27" s="40" t="s">
        <v>558</v>
      </c>
      <c r="B27" s="21" t="s">
        <v>869</v>
      </c>
      <c r="C27" s="23">
        <v>44290</v>
      </c>
      <c r="D27" s="22">
        <f t="shared" ref="D27:D29" si="111">C27+1</f>
        <v>44291</v>
      </c>
      <c r="E27" s="23">
        <f t="shared" ref="E27:E29" si="112">D27+2</f>
        <v>44293</v>
      </c>
      <c r="F27" s="22">
        <f t="shared" ref="F27:F29" si="113">E27</f>
        <v>44293</v>
      </c>
      <c r="G27" s="22">
        <f t="shared" ref="G27:G29" si="114">F27</f>
        <v>44293</v>
      </c>
      <c r="H27" s="22">
        <f t="shared" ref="H27:H29" si="115">G27+1</f>
        <v>44294</v>
      </c>
      <c r="I27" s="22">
        <f t="shared" ref="I27:I29" si="116">H27+2</f>
        <v>44296</v>
      </c>
      <c r="J27" s="22">
        <f t="shared" ref="J27:J29" si="117">I27</f>
        <v>44296</v>
      </c>
      <c r="K27" s="22">
        <f t="shared" ref="K27:K29" si="118">J27+4</f>
        <v>44300</v>
      </c>
      <c r="L27" s="22">
        <f t="shared" ref="L27:L29" si="119">K27</f>
        <v>44300</v>
      </c>
      <c r="M27" s="23">
        <f t="shared" ref="M27:M29" si="120">L27</f>
        <v>44300</v>
      </c>
      <c r="N27" s="23">
        <f t="shared" ref="N27:N29" si="121">L27+1</f>
        <v>44301</v>
      </c>
      <c r="O27" s="21" t="s">
        <v>870</v>
      </c>
      <c r="P27" s="23">
        <f t="shared" ref="P27:P29" si="122">N27+1</f>
        <v>44302</v>
      </c>
      <c r="Q27" s="22">
        <f t="shared" ref="Q27:Q29" si="123">P27+2</f>
        <v>44304</v>
      </c>
      <c r="R27" s="23">
        <f t="shared" ref="R27:R29" si="124">Q27</f>
        <v>44304</v>
      </c>
      <c r="S27" s="22">
        <f t="shared" ref="S27:S29" si="125">R27+2</f>
        <v>44306</v>
      </c>
      <c r="T27" s="23">
        <v>44311</v>
      </c>
      <c r="U27" s="22">
        <f t="shared" ref="U27:U29" si="126">T27+1</f>
        <v>44312</v>
      </c>
    </row>
    <row r="28" spans="1:21">
      <c r="A28" s="67" t="s">
        <v>314</v>
      </c>
      <c r="B28" s="21" t="s">
        <v>873</v>
      </c>
      <c r="C28" s="23">
        <v>44297</v>
      </c>
      <c r="D28" s="22">
        <f t="shared" si="111"/>
        <v>44298</v>
      </c>
      <c r="E28" s="23">
        <f t="shared" si="112"/>
        <v>44300</v>
      </c>
      <c r="F28" s="22">
        <f t="shared" si="113"/>
        <v>44300</v>
      </c>
      <c r="G28" s="22">
        <f t="shared" si="114"/>
        <v>44300</v>
      </c>
      <c r="H28" s="22">
        <f t="shared" si="115"/>
        <v>44301</v>
      </c>
      <c r="I28" s="22">
        <f t="shared" si="116"/>
        <v>44303</v>
      </c>
      <c r="J28" s="22">
        <f t="shared" si="117"/>
        <v>44303</v>
      </c>
      <c r="K28" s="22">
        <f t="shared" si="118"/>
        <v>44307</v>
      </c>
      <c r="L28" s="22">
        <f t="shared" si="119"/>
        <v>44307</v>
      </c>
      <c r="M28" s="23">
        <f t="shared" si="120"/>
        <v>44307</v>
      </c>
      <c r="N28" s="23">
        <f t="shared" si="121"/>
        <v>44308</v>
      </c>
      <c r="O28" s="21" t="s">
        <v>871</v>
      </c>
      <c r="P28" s="23">
        <f t="shared" si="122"/>
        <v>44309</v>
      </c>
      <c r="Q28" s="22">
        <f t="shared" si="123"/>
        <v>44311</v>
      </c>
      <c r="R28" s="23">
        <f t="shared" si="124"/>
        <v>44311</v>
      </c>
      <c r="S28" s="22">
        <f t="shared" si="125"/>
        <v>44313</v>
      </c>
      <c r="T28" s="23">
        <v>44318</v>
      </c>
      <c r="U28" s="22">
        <f t="shared" si="126"/>
        <v>44319</v>
      </c>
    </row>
    <row r="29" spans="1:21">
      <c r="A29" s="59" t="s">
        <v>270</v>
      </c>
      <c r="B29" s="21" t="s">
        <v>874</v>
      </c>
      <c r="C29" s="23">
        <v>44304</v>
      </c>
      <c r="D29" s="22">
        <f t="shared" si="111"/>
        <v>44305</v>
      </c>
      <c r="E29" s="23">
        <f t="shared" si="112"/>
        <v>44307</v>
      </c>
      <c r="F29" s="22">
        <f t="shared" si="113"/>
        <v>44307</v>
      </c>
      <c r="G29" s="22">
        <f t="shared" si="114"/>
        <v>44307</v>
      </c>
      <c r="H29" s="22">
        <f t="shared" si="115"/>
        <v>44308</v>
      </c>
      <c r="I29" s="22">
        <f t="shared" si="116"/>
        <v>44310</v>
      </c>
      <c r="J29" s="22">
        <f t="shared" si="117"/>
        <v>44310</v>
      </c>
      <c r="K29" s="22">
        <f t="shared" si="118"/>
        <v>44314</v>
      </c>
      <c r="L29" s="22">
        <f t="shared" si="119"/>
        <v>44314</v>
      </c>
      <c r="M29" s="23">
        <f t="shared" si="120"/>
        <v>44314</v>
      </c>
      <c r="N29" s="23">
        <f t="shared" si="121"/>
        <v>44315</v>
      </c>
      <c r="O29" s="21" t="s">
        <v>872</v>
      </c>
      <c r="P29" s="23">
        <f t="shared" si="122"/>
        <v>44316</v>
      </c>
      <c r="Q29" s="22">
        <f t="shared" si="123"/>
        <v>44318</v>
      </c>
      <c r="R29" s="23">
        <f t="shared" si="124"/>
        <v>44318</v>
      </c>
      <c r="S29" s="22">
        <f t="shared" si="125"/>
        <v>44320</v>
      </c>
      <c r="T29" s="23">
        <v>44325</v>
      </c>
      <c r="U29" s="22">
        <f t="shared" si="126"/>
        <v>44326</v>
      </c>
    </row>
    <row r="30" spans="1:21">
      <c r="A30" s="40" t="s">
        <v>558</v>
      </c>
      <c r="B30" s="21" t="s">
        <v>1106</v>
      </c>
      <c r="C30" s="23">
        <v>44311</v>
      </c>
      <c r="D30" s="22">
        <f t="shared" ref="D30:D32" si="127">C30+1</f>
        <v>44312</v>
      </c>
      <c r="E30" s="23">
        <f t="shared" ref="E30:E32" si="128">D30+2</f>
        <v>44314</v>
      </c>
      <c r="F30" s="22">
        <f t="shared" ref="F30:F32" si="129">E30</f>
        <v>44314</v>
      </c>
      <c r="G30" s="22">
        <f t="shared" ref="G30:G32" si="130">F30</f>
        <v>44314</v>
      </c>
      <c r="H30" s="22">
        <f t="shared" ref="H30:H32" si="131">G30+1</f>
        <v>44315</v>
      </c>
      <c r="I30" s="22">
        <f t="shared" ref="I30:I32" si="132">H30+2</f>
        <v>44317</v>
      </c>
      <c r="J30" s="22">
        <f t="shared" ref="J30:J32" si="133">I30</f>
        <v>44317</v>
      </c>
      <c r="K30" s="22">
        <f t="shared" ref="K30:K32" si="134">J30+4</f>
        <v>44321</v>
      </c>
      <c r="L30" s="22">
        <f t="shared" ref="L30:L32" si="135">K30</f>
        <v>44321</v>
      </c>
      <c r="M30" s="23">
        <f t="shared" ref="M30:M32" si="136">L30</f>
        <v>44321</v>
      </c>
      <c r="N30" s="23">
        <f t="shared" ref="N30:N32" si="137">L30+1</f>
        <v>44322</v>
      </c>
      <c r="O30" s="21" t="s">
        <v>1107</v>
      </c>
      <c r="P30" s="23">
        <f t="shared" ref="P30:P32" si="138">N30+1</f>
        <v>44323</v>
      </c>
      <c r="Q30" s="22">
        <f t="shared" ref="Q30:Q32" si="139">P30+2</f>
        <v>44325</v>
      </c>
      <c r="R30" s="23">
        <f t="shared" ref="R30:R32" si="140">Q30</f>
        <v>44325</v>
      </c>
      <c r="S30" s="22">
        <f t="shared" ref="S30:S32" si="141">R30+2</f>
        <v>44327</v>
      </c>
      <c r="T30" s="23">
        <v>44332</v>
      </c>
      <c r="U30" s="22">
        <f t="shared" ref="U30:U32" si="142">T30+1</f>
        <v>44333</v>
      </c>
    </row>
    <row r="31" spans="1:21">
      <c r="A31" s="67" t="s">
        <v>314</v>
      </c>
      <c r="B31" s="21" t="s">
        <v>1110</v>
      </c>
      <c r="C31" s="23">
        <v>44318</v>
      </c>
      <c r="D31" s="22">
        <f t="shared" si="127"/>
        <v>44319</v>
      </c>
      <c r="E31" s="23">
        <f t="shared" si="128"/>
        <v>44321</v>
      </c>
      <c r="F31" s="22">
        <f t="shared" si="129"/>
        <v>44321</v>
      </c>
      <c r="G31" s="22">
        <f t="shared" si="130"/>
        <v>44321</v>
      </c>
      <c r="H31" s="22">
        <f t="shared" si="131"/>
        <v>44322</v>
      </c>
      <c r="I31" s="22">
        <f t="shared" si="132"/>
        <v>44324</v>
      </c>
      <c r="J31" s="22">
        <f t="shared" si="133"/>
        <v>44324</v>
      </c>
      <c r="K31" s="22">
        <f t="shared" si="134"/>
        <v>44328</v>
      </c>
      <c r="L31" s="22">
        <f t="shared" si="135"/>
        <v>44328</v>
      </c>
      <c r="M31" s="23">
        <f t="shared" si="136"/>
        <v>44328</v>
      </c>
      <c r="N31" s="23">
        <f t="shared" si="137"/>
        <v>44329</v>
      </c>
      <c r="O31" s="21" t="s">
        <v>1108</v>
      </c>
      <c r="P31" s="23">
        <f t="shared" si="138"/>
        <v>44330</v>
      </c>
      <c r="Q31" s="22">
        <f t="shared" si="139"/>
        <v>44332</v>
      </c>
      <c r="R31" s="23">
        <f t="shared" si="140"/>
        <v>44332</v>
      </c>
      <c r="S31" s="22">
        <f t="shared" si="141"/>
        <v>44334</v>
      </c>
      <c r="T31" s="23">
        <v>44339</v>
      </c>
      <c r="U31" s="22">
        <f t="shared" si="142"/>
        <v>44340</v>
      </c>
    </row>
    <row r="32" spans="1:21">
      <c r="A32" s="59" t="s">
        <v>270</v>
      </c>
      <c r="B32" s="21" t="s">
        <v>1111</v>
      </c>
      <c r="C32" s="23">
        <v>44325</v>
      </c>
      <c r="D32" s="22">
        <f t="shared" si="127"/>
        <v>44326</v>
      </c>
      <c r="E32" s="23">
        <f t="shared" si="128"/>
        <v>44328</v>
      </c>
      <c r="F32" s="22">
        <f t="shared" si="129"/>
        <v>44328</v>
      </c>
      <c r="G32" s="22">
        <f t="shared" si="130"/>
        <v>44328</v>
      </c>
      <c r="H32" s="22">
        <f t="shared" si="131"/>
        <v>44329</v>
      </c>
      <c r="I32" s="22">
        <f t="shared" si="132"/>
        <v>44331</v>
      </c>
      <c r="J32" s="22">
        <f t="shared" si="133"/>
        <v>44331</v>
      </c>
      <c r="K32" s="22">
        <f t="shared" si="134"/>
        <v>44335</v>
      </c>
      <c r="L32" s="22">
        <f t="shared" si="135"/>
        <v>44335</v>
      </c>
      <c r="M32" s="23">
        <f t="shared" si="136"/>
        <v>44335</v>
      </c>
      <c r="N32" s="23">
        <f t="shared" si="137"/>
        <v>44336</v>
      </c>
      <c r="O32" s="21" t="s">
        <v>1109</v>
      </c>
      <c r="P32" s="23">
        <f t="shared" si="138"/>
        <v>44337</v>
      </c>
      <c r="Q32" s="22">
        <f t="shared" si="139"/>
        <v>44339</v>
      </c>
      <c r="R32" s="23">
        <f t="shared" si="140"/>
        <v>44339</v>
      </c>
      <c r="S32" s="22">
        <f t="shared" si="141"/>
        <v>44341</v>
      </c>
      <c r="T32" s="23">
        <v>44346</v>
      </c>
      <c r="U32" s="22">
        <f t="shared" si="142"/>
        <v>44347</v>
      </c>
    </row>
    <row r="33" spans="1:2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6.2">
      <c r="A34" s="38" t="s">
        <v>19</v>
      </c>
      <c r="B34" s="265" t="s">
        <v>67</v>
      </c>
      <c r="C34" s="265"/>
      <c r="D34" s="265"/>
      <c r="E34" s="265"/>
      <c r="F34" s="265"/>
      <c r="G34" s="265"/>
      <c r="H34" s="265"/>
      <c r="I34" s="265"/>
      <c r="J34" s="265"/>
      <c r="K34" s="265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6.2" customHeight="1">
      <c r="A35" s="42" t="s">
        <v>1038</v>
      </c>
      <c r="B35" s="285" t="s">
        <v>1039</v>
      </c>
      <c r="C35" s="286"/>
      <c r="D35" s="286"/>
      <c r="E35" s="286"/>
      <c r="F35" s="286"/>
      <c r="G35" s="286"/>
      <c r="H35" s="286"/>
      <c r="I35" s="286"/>
      <c r="J35" s="286"/>
      <c r="K35" s="287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6.2" customHeight="1">
      <c r="A36" s="41" t="s">
        <v>62</v>
      </c>
      <c r="B36" s="308" t="s">
        <v>68</v>
      </c>
      <c r="C36" s="308"/>
      <c r="D36" s="308"/>
      <c r="E36" s="308"/>
      <c r="F36" s="308"/>
      <c r="G36" s="308"/>
      <c r="H36" s="308"/>
      <c r="I36" s="308"/>
      <c r="J36" s="308"/>
      <c r="K36" s="308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6.2" customHeight="1">
      <c r="A37" s="41" t="s">
        <v>62</v>
      </c>
      <c r="B37" s="308" t="s">
        <v>69</v>
      </c>
      <c r="C37" s="308"/>
      <c r="D37" s="308"/>
      <c r="E37" s="308"/>
      <c r="F37" s="308"/>
      <c r="G37" s="308"/>
      <c r="H37" s="308"/>
      <c r="I37" s="308"/>
      <c r="J37" s="308"/>
      <c r="K37" s="308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6.2" customHeight="1">
      <c r="A38" s="42" t="s">
        <v>63</v>
      </c>
      <c r="B38" s="308" t="s">
        <v>70</v>
      </c>
      <c r="C38" s="308"/>
      <c r="D38" s="308"/>
      <c r="E38" s="308"/>
      <c r="F38" s="308"/>
      <c r="G38" s="308"/>
      <c r="H38" s="308"/>
      <c r="I38" s="308"/>
      <c r="J38" s="308"/>
      <c r="K38" s="308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6.2" customHeight="1">
      <c r="A39" s="42" t="s">
        <v>71</v>
      </c>
      <c r="B39" s="308" t="s">
        <v>72</v>
      </c>
      <c r="C39" s="308"/>
      <c r="D39" s="308"/>
      <c r="E39" s="308"/>
      <c r="F39" s="308"/>
      <c r="G39" s="308"/>
      <c r="H39" s="308"/>
      <c r="I39" s="308"/>
      <c r="J39" s="308"/>
      <c r="K39" s="308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6.2" customHeight="1">
      <c r="A40" s="41" t="s">
        <v>73</v>
      </c>
      <c r="B40" s="308" t="s">
        <v>239</v>
      </c>
      <c r="C40" s="308"/>
      <c r="D40" s="308"/>
      <c r="E40" s="308"/>
      <c r="F40" s="308"/>
      <c r="G40" s="308"/>
      <c r="H40" s="308"/>
      <c r="I40" s="308"/>
      <c r="J40" s="308"/>
      <c r="K40" s="308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6.2" customHeight="1">
      <c r="A41" s="41" t="s">
        <v>74</v>
      </c>
      <c r="B41" s="344" t="s">
        <v>240</v>
      </c>
      <c r="C41" s="344"/>
      <c r="D41" s="344"/>
      <c r="E41" s="344"/>
      <c r="F41" s="344"/>
      <c r="G41" s="344"/>
      <c r="H41" s="344"/>
      <c r="I41" s="344"/>
      <c r="J41" s="344"/>
      <c r="K41" s="344"/>
      <c r="L41" s="1"/>
      <c r="M41" s="1"/>
      <c r="N41" s="1"/>
      <c r="O41" s="1"/>
      <c r="P41" s="1"/>
      <c r="Q41" s="1"/>
      <c r="R41" s="1"/>
      <c r="S41" s="1"/>
      <c r="T41" s="1"/>
      <c r="U41" s="1"/>
    </row>
    <row r="43" spans="1:21">
      <c r="B43" s="28"/>
    </row>
  </sheetData>
  <mergeCells count="39">
    <mergeCell ref="B1:U1"/>
    <mergeCell ref="B2:U2"/>
    <mergeCell ref="E6:F6"/>
    <mergeCell ref="M7:N7"/>
    <mergeCell ref="P5:Q5"/>
    <mergeCell ref="R5:S5"/>
    <mergeCell ref="R6:S6"/>
    <mergeCell ref="P6:Q6"/>
    <mergeCell ref="B41:K41"/>
    <mergeCell ref="B36:K36"/>
    <mergeCell ref="B37:K37"/>
    <mergeCell ref="B38:K38"/>
    <mergeCell ref="B39:K39"/>
    <mergeCell ref="B40:K40"/>
    <mergeCell ref="B35:K35"/>
    <mergeCell ref="B34:K34"/>
    <mergeCell ref="T5:U5"/>
    <mergeCell ref="A4:U4"/>
    <mergeCell ref="C5:D5"/>
    <mergeCell ref="E5:F5"/>
    <mergeCell ref="I5:J5"/>
    <mergeCell ref="T6:U6"/>
    <mergeCell ref="C6:D6"/>
    <mergeCell ref="G5:H5"/>
    <mergeCell ref="K5:L5"/>
    <mergeCell ref="G6:H6"/>
    <mergeCell ref="I6:J6"/>
    <mergeCell ref="K6:L6"/>
    <mergeCell ref="M5:N5"/>
    <mergeCell ref="M6:N6"/>
    <mergeCell ref="C12:N12"/>
    <mergeCell ref="P12:U12"/>
    <mergeCell ref="C7:D7"/>
    <mergeCell ref="E7:F7"/>
    <mergeCell ref="G7:H7"/>
    <mergeCell ref="I7:J7"/>
    <mergeCell ref="P7:Q7"/>
    <mergeCell ref="R7:S7"/>
    <mergeCell ref="T7:U7"/>
  </mergeCells>
  <phoneticPr fontId="3" type="noConversion"/>
  <pageMargins left="0.75" right="0.75" top="1" bottom="1" header="0.5" footer="0.5"/>
  <pageSetup paperSize="9" scale="79" orientation="landscape" r:id="rId1"/>
  <headerFooter alignWithMargins="0"/>
  <colBreaks count="1" manualBreakCount="1">
    <brk id="21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38"/>
  <sheetViews>
    <sheetView topLeftCell="A4" workbookViewId="0">
      <selection activeCell="N31" sqref="N31"/>
    </sheetView>
  </sheetViews>
  <sheetFormatPr defaultRowHeight="15.6"/>
  <cols>
    <col min="1" max="1" width="19" customWidth="1"/>
    <col min="2" max="23" width="6.69921875" customWidth="1"/>
  </cols>
  <sheetData>
    <row r="1" spans="1:257" ht="45" customHeight="1">
      <c r="B1" s="221" t="s">
        <v>52</v>
      </c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</row>
    <row r="2" spans="1:257" ht="17.100000000000001" customHeight="1">
      <c r="B2" s="222" t="s">
        <v>53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</row>
    <row r="3" spans="1:257" ht="19.8" customHeight="1">
      <c r="A3" s="48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</row>
    <row r="4" spans="1:257">
      <c r="A4" s="343" t="s">
        <v>737</v>
      </c>
      <c r="B4" s="343"/>
      <c r="C4" s="343"/>
      <c r="D4" s="343"/>
      <c r="E4" s="343"/>
      <c r="F4" s="343"/>
      <c r="G4" s="343"/>
      <c r="H4" s="343"/>
      <c r="I4" s="343"/>
      <c r="J4" s="343"/>
      <c r="K4" s="343"/>
      <c r="L4" s="343"/>
      <c r="M4" s="343"/>
      <c r="N4" s="343"/>
      <c r="O4" s="343"/>
      <c r="P4" s="343"/>
      <c r="Q4" s="343"/>
      <c r="R4" s="343"/>
      <c r="S4" s="343"/>
      <c r="T4" s="343"/>
      <c r="U4" s="343"/>
      <c r="V4" s="343"/>
      <c r="W4" s="343"/>
    </row>
    <row r="5" spans="1:257">
      <c r="A5" s="154" t="s">
        <v>26</v>
      </c>
      <c r="B5" s="154" t="s">
        <v>27</v>
      </c>
      <c r="C5" s="313" t="s">
        <v>667</v>
      </c>
      <c r="D5" s="318"/>
      <c r="E5" s="313" t="s">
        <v>725</v>
      </c>
      <c r="F5" s="318"/>
      <c r="G5" s="313" t="s">
        <v>668</v>
      </c>
      <c r="H5" s="318"/>
      <c r="I5" s="313" t="s">
        <v>419</v>
      </c>
      <c r="J5" s="318"/>
      <c r="K5" s="154" t="s">
        <v>27</v>
      </c>
      <c r="L5" s="302" t="s">
        <v>911</v>
      </c>
      <c r="M5" s="304"/>
      <c r="N5" s="302" t="s">
        <v>669</v>
      </c>
      <c r="O5" s="304"/>
      <c r="P5" s="302" t="s">
        <v>670</v>
      </c>
      <c r="Q5" s="304"/>
      <c r="R5" s="302" t="s">
        <v>671</v>
      </c>
      <c r="S5" s="304"/>
      <c r="T5" s="313" t="s">
        <v>672</v>
      </c>
      <c r="U5" s="342"/>
      <c r="V5" s="313" t="s">
        <v>667</v>
      </c>
      <c r="W5" s="318"/>
    </row>
    <row r="6" spans="1:257">
      <c r="A6" s="152" t="s">
        <v>3</v>
      </c>
      <c r="B6" s="152" t="s">
        <v>4</v>
      </c>
      <c r="C6" s="247" t="s">
        <v>666</v>
      </c>
      <c r="D6" s="248"/>
      <c r="E6" s="247" t="s">
        <v>60</v>
      </c>
      <c r="F6" s="248"/>
      <c r="G6" s="247" t="s">
        <v>97</v>
      </c>
      <c r="H6" s="248"/>
      <c r="I6" s="247" t="s">
        <v>676</v>
      </c>
      <c r="J6" s="248"/>
      <c r="K6" s="152" t="s">
        <v>4</v>
      </c>
      <c r="L6" s="249" t="s">
        <v>678</v>
      </c>
      <c r="M6" s="249"/>
      <c r="N6" s="249" t="s">
        <v>679</v>
      </c>
      <c r="O6" s="249"/>
      <c r="P6" s="249" t="s">
        <v>679</v>
      </c>
      <c r="Q6" s="249"/>
      <c r="R6" s="249" t="s">
        <v>682</v>
      </c>
      <c r="S6" s="249"/>
      <c r="T6" s="247" t="s">
        <v>683</v>
      </c>
      <c r="U6" s="248"/>
      <c r="V6" s="247" t="s">
        <v>666</v>
      </c>
      <c r="W6" s="248"/>
    </row>
    <row r="7" spans="1:257">
      <c r="A7" s="152"/>
      <c r="B7" s="152"/>
      <c r="C7" s="247" t="s">
        <v>673</v>
      </c>
      <c r="D7" s="248"/>
      <c r="E7" s="247" t="s">
        <v>674</v>
      </c>
      <c r="F7" s="248"/>
      <c r="G7" s="247" t="s">
        <v>675</v>
      </c>
      <c r="H7" s="248"/>
      <c r="I7" s="247" t="s">
        <v>677</v>
      </c>
      <c r="J7" s="248"/>
      <c r="K7" s="152"/>
      <c r="L7" s="247" t="s">
        <v>677</v>
      </c>
      <c r="M7" s="248"/>
      <c r="N7" s="247" t="s">
        <v>680</v>
      </c>
      <c r="O7" s="248"/>
      <c r="P7" s="247" t="s">
        <v>681</v>
      </c>
      <c r="Q7" s="248"/>
      <c r="R7" s="247" t="s">
        <v>680</v>
      </c>
      <c r="S7" s="248"/>
      <c r="T7" s="247" t="s">
        <v>82</v>
      </c>
      <c r="U7" s="248"/>
      <c r="V7" s="247" t="s">
        <v>673</v>
      </c>
      <c r="W7" s="248"/>
    </row>
    <row r="8" spans="1:257" hidden="1">
      <c r="A8" s="59" t="s">
        <v>684</v>
      </c>
      <c r="B8" s="21" t="s">
        <v>687</v>
      </c>
      <c r="C8" s="63" t="s">
        <v>689</v>
      </c>
      <c r="D8" s="61" t="s">
        <v>76</v>
      </c>
      <c r="E8" s="23">
        <v>44224</v>
      </c>
      <c r="F8" s="22">
        <f t="shared" ref="F8" si="0">E8</f>
        <v>44224</v>
      </c>
      <c r="G8" s="22">
        <v>44225</v>
      </c>
      <c r="H8" s="22">
        <f t="shared" ref="H8:H10" si="1">G8+1</f>
        <v>44226</v>
      </c>
      <c r="I8" s="22">
        <v>44228</v>
      </c>
      <c r="J8" s="22">
        <v>44228</v>
      </c>
      <c r="K8" s="21" t="s">
        <v>687</v>
      </c>
      <c r="L8" s="22">
        <v>44237</v>
      </c>
      <c r="M8" s="22">
        <v>44237</v>
      </c>
      <c r="N8" s="23">
        <v>44234</v>
      </c>
      <c r="O8" s="23">
        <f>N8+1</f>
        <v>44235</v>
      </c>
      <c r="P8" s="23">
        <f>O8</f>
        <v>44235</v>
      </c>
      <c r="Q8" s="61" t="s">
        <v>361</v>
      </c>
      <c r="R8" s="23"/>
      <c r="S8" s="22"/>
      <c r="T8" s="23"/>
      <c r="U8" s="22"/>
      <c r="V8" s="23"/>
      <c r="W8" s="22"/>
    </row>
    <row r="9" spans="1:257" hidden="1">
      <c r="A9" s="40" t="s">
        <v>685</v>
      </c>
      <c r="B9" s="21"/>
      <c r="C9" s="23"/>
      <c r="D9" s="22"/>
      <c r="E9" s="23"/>
      <c r="F9" s="22"/>
      <c r="G9" s="22"/>
      <c r="H9" s="22"/>
      <c r="I9" s="22"/>
      <c r="J9" s="22"/>
      <c r="K9" s="21" t="s">
        <v>688</v>
      </c>
      <c r="L9" s="22">
        <v>44235</v>
      </c>
      <c r="M9" s="22">
        <f>L9+1</f>
        <v>44236</v>
      </c>
      <c r="N9" s="23">
        <f>M9+1</f>
        <v>44237</v>
      </c>
      <c r="O9" s="23">
        <f>N9+1</f>
        <v>44238</v>
      </c>
      <c r="P9" s="23">
        <f>O9</f>
        <v>44238</v>
      </c>
      <c r="Q9" s="22">
        <f>P9+1</f>
        <v>44239</v>
      </c>
      <c r="R9" s="23">
        <f>Q9+5</f>
        <v>44244</v>
      </c>
      <c r="S9" s="22">
        <f>R9+1</f>
        <v>44245</v>
      </c>
      <c r="T9" s="23">
        <f>S9+3</f>
        <v>44248</v>
      </c>
      <c r="U9" s="22">
        <f t="shared" ref="U9" si="2">T9+1</f>
        <v>44249</v>
      </c>
      <c r="V9" s="23">
        <f>U9+1</f>
        <v>44250</v>
      </c>
      <c r="W9" s="22">
        <f t="shared" ref="W9" si="3">V9+1</f>
        <v>44251</v>
      </c>
    </row>
    <row r="10" spans="1:257" hidden="1">
      <c r="A10" s="67" t="s">
        <v>686</v>
      </c>
      <c r="B10" s="21" t="s">
        <v>690</v>
      </c>
      <c r="C10" s="63" t="s">
        <v>689</v>
      </c>
      <c r="D10" s="61" t="s">
        <v>76</v>
      </c>
      <c r="E10" s="23">
        <v>44231</v>
      </c>
      <c r="F10" s="22">
        <f>E10</f>
        <v>44231</v>
      </c>
      <c r="G10" s="22">
        <f>F10+2</f>
        <v>44233</v>
      </c>
      <c r="H10" s="22">
        <f t="shared" si="1"/>
        <v>44234</v>
      </c>
      <c r="I10" s="22">
        <f>H10+1</f>
        <v>44235</v>
      </c>
      <c r="J10" s="22">
        <f>I10+1</f>
        <v>44236</v>
      </c>
      <c r="K10" s="21" t="s">
        <v>691</v>
      </c>
      <c r="L10" s="22">
        <f>J10+6</f>
        <v>44242</v>
      </c>
      <c r="M10" s="22">
        <f>L10+1</f>
        <v>44243</v>
      </c>
      <c r="N10" s="23">
        <f>M10+1</f>
        <v>44244</v>
      </c>
      <c r="O10" s="23">
        <f>N10+1</f>
        <v>44245</v>
      </c>
      <c r="P10" s="23">
        <f>O10</f>
        <v>44245</v>
      </c>
      <c r="Q10" s="22">
        <f>P10+1</f>
        <v>44246</v>
      </c>
      <c r="R10" s="23">
        <f>Q10+5</f>
        <v>44251</v>
      </c>
      <c r="S10" s="22">
        <f>R10+1</f>
        <v>44252</v>
      </c>
      <c r="T10" s="23">
        <f>S10+3</f>
        <v>44255</v>
      </c>
      <c r="U10" s="22">
        <f t="shared" ref="U10" si="4">T10+1</f>
        <v>44256</v>
      </c>
      <c r="V10" s="23">
        <f>U10+1</f>
        <v>44257</v>
      </c>
      <c r="W10" s="22">
        <f t="shared" ref="W10" si="5">V10+1</f>
        <v>44258</v>
      </c>
    </row>
    <row r="11" spans="1:257" hidden="1">
      <c r="A11" s="159" t="s">
        <v>721</v>
      </c>
      <c r="B11" s="21"/>
      <c r="C11" s="23"/>
      <c r="D11" s="22"/>
      <c r="E11" s="23"/>
      <c r="F11" s="22"/>
      <c r="G11" s="22"/>
      <c r="H11" s="22"/>
      <c r="I11" s="22"/>
      <c r="J11" s="22"/>
      <c r="K11" s="21"/>
      <c r="L11" s="22"/>
      <c r="M11" s="22"/>
      <c r="N11" s="23"/>
      <c r="O11" s="23"/>
      <c r="P11" s="23"/>
      <c r="Q11" s="22"/>
      <c r="R11" s="23"/>
      <c r="S11" s="22"/>
      <c r="T11" s="23"/>
      <c r="U11" s="22"/>
      <c r="V11" s="23"/>
      <c r="W11" s="22"/>
    </row>
    <row r="12" spans="1:257" hidden="1">
      <c r="A12" s="160" t="s">
        <v>721</v>
      </c>
      <c r="B12" s="21"/>
      <c r="C12" s="23"/>
      <c r="D12" s="22"/>
      <c r="E12" s="23"/>
      <c r="F12" s="22"/>
      <c r="G12" s="22"/>
      <c r="H12" s="22"/>
      <c r="I12" s="22"/>
      <c r="J12" s="22"/>
      <c r="K12" s="21"/>
      <c r="L12" s="22"/>
      <c r="M12" s="22"/>
      <c r="N12" s="23"/>
      <c r="O12" s="23"/>
      <c r="P12" s="23"/>
      <c r="Q12" s="22"/>
      <c r="R12" s="23"/>
      <c r="S12" s="22"/>
      <c r="T12" s="23"/>
      <c r="U12" s="22"/>
      <c r="V12" s="23"/>
      <c r="W12" s="22"/>
    </row>
    <row r="13" spans="1:257">
      <c r="A13" s="40" t="s">
        <v>685</v>
      </c>
      <c r="B13" s="21" t="s">
        <v>692</v>
      </c>
      <c r="C13" s="23">
        <v>44250</v>
      </c>
      <c r="D13" s="22">
        <f t="shared" ref="D13:D15" si="6">C13+1</f>
        <v>44251</v>
      </c>
      <c r="E13" s="23">
        <v>44252</v>
      </c>
      <c r="F13" s="22">
        <f t="shared" ref="F13:F15" si="7">E13</f>
        <v>44252</v>
      </c>
      <c r="G13" s="22">
        <f t="shared" ref="G13:G17" si="8">F13+2</f>
        <v>44254</v>
      </c>
      <c r="H13" s="22">
        <f t="shared" ref="H13:H14" si="9">G13+1</f>
        <v>44255</v>
      </c>
      <c r="I13" s="22">
        <f t="shared" ref="I13:J13" si="10">H13+1</f>
        <v>44256</v>
      </c>
      <c r="J13" s="22">
        <f t="shared" si="10"/>
        <v>44257</v>
      </c>
      <c r="K13" s="21" t="s">
        <v>693</v>
      </c>
      <c r="L13" s="62" t="s">
        <v>896</v>
      </c>
      <c r="M13" s="62" t="s">
        <v>897</v>
      </c>
      <c r="N13" s="23">
        <v>44265</v>
      </c>
      <c r="O13" s="23">
        <f t="shared" ref="O13" si="11">N13+1</f>
        <v>44266</v>
      </c>
      <c r="P13" s="23">
        <f t="shared" ref="P13:P17" si="12">O13</f>
        <v>44266</v>
      </c>
      <c r="Q13" s="22">
        <f t="shared" ref="Q13:Q17" si="13">P13+1</f>
        <v>44267</v>
      </c>
      <c r="R13" s="23">
        <f t="shared" ref="R13:R17" si="14">Q13+5</f>
        <v>44272</v>
      </c>
      <c r="S13" s="22">
        <f t="shared" ref="S13:S17" si="15">R13+1</f>
        <v>44273</v>
      </c>
      <c r="T13" s="23">
        <f t="shared" ref="T13:T17" si="16">S13+3</f>
        <v>44276</v>
      </c>
      <c r="U13" s="22">
        <f t="shared" ref="U13:U14" si="17">T13+1</f>
        <v>44277</v>
      </c>
      <c r="V13" s="62" t="s">
        <v>896</v>
      </c>
      <c r="W13" s="62" t="s">
        <v>897</v>
      </c>
    </row>
    <row r="14" spans="1:257">
      <c r="A14" s="67" t="s">
        <v>686</v>
      </c>
      <c r="B14" s="21" t="s">
        <v>694</v>
      </c>
      <c r="C14" s="23">
        <v>44257</v>
      </c>
      <c r="D14" s="22">
        <f t="shared" si="6"/>
        <v>44258</v>
      </c>
      <c r="E14" s="23">
        <v>44259</v>
      </c>
      <c r="F14" s="22">
        <f t="shared" si="7"/>
        <v>44259</v>
      </c>
      <c r="G14" s="22">
        <f t="shared" si="8"/>
        <v>44261</v>
      </c>
      <c r="H14" s="22">
        <f t="shared" si="9"/>
        <v>44262</v>
      </c>
      <c r="I14" s="22">
        <f t="shared" ref="I14:J14" si="18">H14+1</f>
        <v>44263</v>
      </c>
      <c r="J14" s="22">
        <f t="shared" si="18"/>
        <v>44264</v>
      </c>
      <c r="K14" s="21" t="s">
        <v>695</v>
      </c>
      <c r="L14" s="22">
        <f t="shared" ref="L14" si="19">J14+6</f>
        <v>44270</v>
      </c>
      <c r="M14" s="22">
        <f t="shared" ref="M14:O14" si="20">L14+1</f>
        <v>44271</v>
      </c>
      <c r="N14" s="23">
        <f t="shared" si="20"/>
        <v>44272</v>
      </c>
      <c r="O14" s="23">
        <f t="shared" si="20"/>
        <v>44273</v>
      </c>
      <c r="P14" s="23">
        <f t="shared" si="12"/>
        <v>44273</v>
      </c>
      <c r="Q14" s="22">
        <f t="shared" si="13"/>
        <v>44274</v>
      </c>
      <c r="R14" s="23">
        <f t="shared" si="14"/>
        <v>44279</v>
      </c>
      <c r="S14" s="22">
        <f t="shared" si="15"/>
        <v>44280</v>
      </c>
      <c r="T14" s="23">
        <f t="shared" si="16"/>
        <v>44283</v>
      </c>
      <c r="U14" s="22">
        <f t="shared" si="17"/>
        <v>44284</v>
      </c>
      <c r="V14" s="23">
        <f t="shared" ref="V14:V17" si="21">U14+1</f>
        <v>44285</v>
      </c>
      <c r="W14" s="22">
        <f t="shared" ref="W14" si="22">V14+1</f>
        <v>44286</v>
      </c>
    </row>
    <row r="15" spans="1:257">
      <c r="A15" s="59" t="s">
        <v>915</v>
      </c>
      <c r="B15" s="84" t="s">
        <v>898</v>
      </c>
      <c r="C15" s="23">
        <v>44264</v>
      </c>
      <c r="D15" s="22">
        <f t="shared" si="6"/>
        <v>44265</v>
      </c>
      <c r="E15" s="23">
        <v>44266</v>
      </c>
      <c r="F15" s="22">
        <f t="shared" si="7"/>
        <v>44266</v>
      </c>
      <c r="G15" s="22">
        <f t="shared" si="8"/>
        <v>44268</v>
      </c>
      <c r="H15" s="22">
        <f t="shared" ref="H15:J18" si="23">G15+1</f>
        <v>44269</v>
      </c>
      <c r="I15" s="22">
        <f t="shared" si="23"/>
        <v>44270</v>
      </c>
      <c r="J15" s="22">
        <f t="shared" si="23"/>
        <v>44271</v>
      </c>
      <c r="K15" s="84" t="s">
        <v>899</v>
      </c>
      <c r="L15" s="22">
        <f t="shared" ref="L15:L18" si="24">J15+6</f>
        <v>44277</v>
      </c>
      <c r="M15" s="22">
        <f t="shared" ref="M15:O15" si="25">L15+1</f>
        <v>44278</v>
      </c>
      <c r="N15" s="23">
        <f t="shared" si="25"/>
        <v>44279</v>
      </c>
      <c r="O15" s="23">
        <f t="shared" si="25"/>
        <v>44280</v>
      </c>
      <c r="P15" s="23">
        <f t="shared" si="12"/>
        <v>44280</v>
      </c>
      <c r="Q15" s="22">
        <f t="shared" si="13"/>
        <v>44281</v>
      </c>
      <c r="R15" s="23">
        <f t="shared" si="14"/>
        <v>44286</v>
      </c>
      <c r="S15" s="22">
        <f t="shared" si="15"/>
        <v>44287</v>
      </c>
      <c r="T15" s="23">
        <f t="shared" si="16"/>
        <v>44290</v>
      </c>
      <c r="U15" s="22">
        <f t="shared" ref="U15:U18" si="26">T15+1</f>
        <v>44291</v>
      </c>
      <c r="V15" s="23">
        <f t="shared" si="21"/>
        <v>44292</v>
      </c>
      <c r="W15" s="22">
        <f t="shared" ref="W15:W18" si="27">V15+1</f>
        <v>44293</v>
      </c>
    </row>
    <row r="16" spans="1:257">
      <c r="A16" s="85" t="s">
        <v>958</v>
      </c>
      <c r="B16" s="21" t="s">
        <v>698</v>
      </c>
      <c r="C16" s="182">
        <v>44274</v>
      </c>
      <c r="D16" s="136">
        <v>44274</v>
      </c>
      <c r="E16" s="182">
        <v>44273</v>
      </c>
      <c r="F16" s="136">
        <v>44273</v>
      </c>
      <c r="G16" s="22">
        <f t="shared" si="8"/>
        <v>44275</v>
      </c>
      <c r="H16" s="22">
        <f t="shared" si="23"/>
        <v>44276</v>
      </c>
      <c r="I16" s="22">
        <f t="shared" si="23"/>
        <v>44277</v>
      </c>
      <c r="J16" s="22">
        <f t="shared" si="23"/>
        <v>44278</v>
      </c>
      <c r="K16" s="21" t="s">
        <v>697</v>
      </c>
      <c r="L16" s="22">
        <f t="shared" si="24"/>
        <v>44284</v>
      </c>
      <c r="M16" s="22">
        <f t="shared" ref="M16:O16" si="28">L16+1</f>
        <v>44285</v>
      </c>
      <c r="N16" s="23">
        <f t="shared" si="28"/>
        <v>44286</v>
      </c>
      <c r="O16" s="23">
        <f t="shared" si="28"/>
        <v>44287</v>
      </c>
      <c r="P16" s="23">
        <f t="shared" si="12"/>
        <v>44287</v>
      </c>
      <c r="Q16" s="22">
        <f t="shared" si="13"/>
        <v>44288</v>
      </c>
      <c r="R16" s="23">
        <f t="shared" si="14"/>
        <v>44293</v>
      </c>
      <c r="S16" s="22">
        <f t="shared" si="15"/>
        <v>44294</v>
      </c>
      <c r="T16" s="23">
        <f t="shared" si="16"/>
        <v>44297</v>
      </c>
      <c r="U16" s="22">
        <f t="shared" si="26"/>
        <v>44298</v>
      </c>
      <c r="V16" s="23">
        <f t="shared" ref="V16" si="29">+U16+1</f>
        <v>44299</v>
      </c>
      <c r="W16" s="22">
        <f t="shared" si="27"/>
        <v>44300</v>
      </c>
    </row>
    <row r="17" spans="1:23">
      <c r="A17" s="40" t="s">
        <v>685</v>
      </c>
      <c r="B17" s="21" t="s">
        <v>699</v>
      </c>
      <c r="C17" s="62" t="s">
        <v>896</v>
      </c>
      <c r="D17" s="62" t="s">
        <v>897</v>
      </c>
      <c r="E17" s="23">
        <v>44280</v>
      </c>
      <c r="F17" s="22">
        <f t="shared" ref="F17:F18" si="30">E17</f>
        <v>44280</v>
      </c>
      <c r="G17" s="22">
        <f t="shared" si="8"/>
        <v>44282</v>
      </c>
      <c r="H17" s="22">
        <f t="shared" si="23"/>
        <v>44283</v>
      </c>
      <c r="I17" s="22">
        <f t="shared" si="23"/>
        <v>44284</v>
      </c>
      <c r="J17" s="22">
        <f t="shared" si="23"/>
        <v>44285</v>
      </c>
      <c r="K17" s="21" t="s">
        <v>696</v>
      </c>
      <c r="L17" s="22">
        <f t="shared" si="24"/>
        <v>44291</v>
      </c>
      <c r="M17" s="22">
        <f t="shared" ref="M17:O19" si="31">L17+1</f>
        <v>44292</v>
      </c>
      <c r="N17" s="23">
        <f t="shared" si="31"/>
        <v>44293</v>
      </c>
      <c r="O17" s="23">
        <f t="shared" si="31"/>
        <v>44294</v>
      </c>
      <c r="P17" s="23">
        <f t="shared" si="12"/>
        <v>44294</v>
      </c>
      <c r="Q17" s="22">
        <f t="shared" si="13"/>
        <v>44295</v>
      </c>
      <c r="R17" s="23">
        <f t="shared" si="14"/>
        <v>44300</v>
      </c>
      <c r="S17" s="22">
        <f t="shared" si="15"/>
        <v>44301</v>
      </c>
      <c r="T17" s="23">
        <f t="shared" si="16"/>
        <v>44304</v>
      </c>
      <c r="U17" s="22">
        <f t="shared" si="26"/>
        <v>44305</v>
      </c>
      <c r="V17" s="23">
        <f t="shared" si="21"/>
        <v>44306</v>
      </c>
      <c r="W17" s="22">
        <f t="shared" si="27"/>
        <v>44307</v>
      </c>
    </row>
    <row r="18" spans="1:23">
      <c r="A18" s="67" t="s">
        <v>686</v>
      </c>
      <c r="B18" s="21" t="s">
        <v>722</v>
      </c>
      <c r="C18" s="182">
        <v>44287</v>
      </c>
      <c r="D18" s="136">
        <v>44256</v>
      </c>
      <c r="E18" s="182">
        <v>44286</v>
      </c>
      <c r="F18" s="136">
        <f t="shared" si="30"/>
        <v>44286</v>
      </c>
      <c r="G18" s="22">
        <v>44289</v>
      </c>
      <c r="H18" s="22">
        <f t="shared" si="23"/>
        <v>44290</v>
      </c>
      <c r="I18" s="22">
        <f t="shared" si="23"/>
        <v>44291</v>
      </c>
      <c r="J18" s="22">
        <f t="shared" si="23"/>
        <v>44292</v>
      </c>
      <c r="K18" s="21" t="s">
        <v>723</v>
      </c>
      <c r="L18" s="22">
        <f t="shared" si="24"/>
        <v>44298</v>
      </c>
      <c r="M18" s="22">
        <f t="shared" si="31"/>
        <v>44299</v>
      </c>
      <c r="N18" s="23">
        <f t="shared" si="31"/>
        <v>44300</v>
      </c>
      <c r="O18" s="23">
        <f t="shared" si="31"/>
        <v>44301</v>
      </c>
      <c r="P18" s="23">
        <f t="shared" ref="P18:P20" si="32">O18</f>
        <v>44301</v>
      </c>
      <c r="Q18" s="22">
        <f t="shared" ref="Q18:Q20" si="33">P18+1</f>
        <v>44302</v>
      </c>
      <c r="R18" s="23">
        <f t="shared" ref="R18:R20" si="34">Q18+5</f>
        <v>44307</v>
      </c>
      <c r="S18" s="22">
        <f t="shared" ref="S18:S20" si="35">R18+1</f>
        <v>44308</v>
      </c>
      <c r="T18" s="23">
        <f t="shared" ref="T18:T20" si="36">S18+3</f>
        <v>44311</v>
      </c>
      <c r="U18" s="22">
        <f t="shared" si="26"/>
        <v>44312</v>
      </c>
      <c r="V18" s="23">
        <f t="shared" ref="V18" si="37">U18+1</f>
        <v>44313</v>
      </c>
      <c r="W18" s="22">
        <f t="shared" si="27"/>
        <v>44314</v>
      </c>
    </row>
    <row r="19" spans="1:23">
      <c r="A19" s="59" t="s">
        <v>893</v>
      </c>
      <c r="B19" s="21" t="s">
        <v>900</v>
      </c>
      <c r="C19" s="182">
        <v>44294</v>
      </c>
      <c r="D19" s="136">
        <v>44294</v>
      </c>
      <c r="E19" s="182">
        <v>44293</v>
      </c>
      <c r="F19" s="136">
        <f t="shared" ref="F19:F21" si="38">E19</f>
        <v>44293</v>
      </c>
      <c r="G19" s="22">
        <v>44296</v>
      </c>
      <c r="H19" s="22">
        <f t="shared" ref="H19:H21" si="39">G19+1</f>
        <v>44297</v>
      </c>
      <c r="I19" s="22">
        <f t="shared" ref="I19:I21" si="40">H19+1</f>
        <v>44298</v>
      </c>
      <c r="J19" s="22">
        <f t="shared" ref="J19:J21" si="41">I19+1</f>
        <v>44299</v>
      </c>
      <c r="K19" s="21" t="s">
        <v>901</v>
      </c>
      <c r="L19" s="22">
        <f t="shared" ref="L19:L21" si="42">J19+6</f>
        <v>44305</v>
      </c>
      <c r="M19" s="22">
        <f t="shared" si="31"/>
        <v>44306</v>
      </c>
      <c r="N19" s="23">
        <f t="shared" si="31"/>
        <v>44307</v>
      </c>
      <c r="O19" s="23">
        <f t="shared" si="31"/>
        <v>44308</v>
      </c>
      <c r="P19" s="23">
        <f t="shared" si="32"/>
        <v>44308</v>
      </c>
      <c r="Q19" s="22">
        <f t="shared" si="33"/>
        <v>44309</v>
      </c>
      <c r="R19" s="23">
        <f t="shared" si="34"/>
        <v>44314</v>
      </c>
      <c r="S19" s="22">
        <f t="shared" si="35"/>
        <v>44315</v>
      </c>
      <c r="T19" s="23">
        <f t="shared" si="36"/>
        <v>44318</v>
      </c>
      <c r="U19" s="22">
        <f t="shared" ref="U19:U21" si="43">T19+1</f>
        <v>44319</v>
      </c>
      <c r="V19" s="23">
        <f t="shared" ref="V19" si="44">+U19+1</f>
        <v>44320</v>
      </c>
      <c r="W19" s="22">
        <f t="shared" ref="W19:W21" si="45">V19+1</f>
        <v>44321</v>
      </c>
    </row>
    <row r="20" spans="1:23">
      <c r="A20" s="40" t="s">
        <v>1112</v>
      </c>
      <c r="B20" s="21" t="s">
        <v>902</v>
      </c>
      <c r="C20" s="23">
        <v>44299</v>
      </c>
      <c r="D20" s="22">
        <f t="shared" ref="D20:D21" si="46">C20+1</f>
        <v>44300</v>
      </c>
      <c r="E20" s="23">
        <v>44301</v>
      </c>
      <c r="F20" s="22">
        <f t="shared" si="38"/>
        <v>44301</v>
      </c>
      <c r="G20" s="22">
        <f t="shared" ref="G20" si="47">F20+2</f>
        <v>44303</v>
      </c>
      <c r="H20" s="22">
        <f t="shared" si="39"/>
        <v>44304</v>
      </c>
      <c r="I20" s="22">
        <f t="shared" si="40"/>
        <v>44305</v>
      </c>
      <c r="J20" s="22">
        <f t="shared" si="41"/>
        <v>44306</v>
      </c>
      <c r="K20" s="21" t="s">
        <v>903</v>
      </c>
      <c r="L20" s="22">
        <f t="shared" si="42"/>
        <v>44312</v>
      </c>
      <c r="M20" s="22">
        <f t="shared" ref="M20:M22" si="48">L20+1</f>
        <v>44313</v>
      </c>
      <c r="N20" s="23">
        <f t="shared" ref="N20:N22" si="49">M20+1</f>
        <v>44314</v>
      </c>
      <c r="O20" s="23">
        <f t="shared" ref="O20:O22" si="50">N20+1</f>
        <v>44315</v>
      </c>
      <c r="P20" s="23">
        <f t="shared" si="32"/>
        <v>44315</v>
      </c>
      <c r="Q20" s="22">
        <f t="shared" si="33"/>
        <v>44316</v>
      </c>
      <c r="R20" s="23">
        <f t="shared" si="34"/>
        <v>44321</v>
      </c>
      <c r="S20" s="22">
        <f t="shared" si="35"/>
        <v>44322</v>
      </c>
      <c r="T20" s="23">
        <f t="shared" si="36"/>
        <v>44325</v>
      </c>
      <c r="U20" s="22">
        <f t="shared" si="43"/>
        <v>44326</v>
      </c>
      <c r="V20" s="23">
        <f t="shared" ref="V20:V21" si="51">U20+1</f>
        <v>44327</v>
      </c>
      <c r="W20" s="22">
        <f t="shared" si="45"/>
        <v>44328</v>
      </c>
    </row>
    <row r="21" spans="1:23">
      <c r="A21" s="40" t="s">
        <v>685</v>
      </c>
      <c r="B21" s="21" t="s">
        <v>1113</v>
      </c>
      <c r="C21" s="23">
        <v>44306</v>
      </c>
      <c r="D21" s="22">
        <f t="shared" si="46"/>
        <v>44307</v>
      </c>
      <c r="E21" s="23">
        <v>44308</v>
      </c>
      <c r="F21" s="22">
        <f t="shared" si="38"/>
        <v>44308</v>
      </c>
      <c r="G21" s="22">
        <f t="shared" ref="G21:G23" si="52">F21+2</f>
        <v>44310</v>
      </c>
      <c r="H21" s="22">
        <f t="shared" si="39"/>
        <v>44311</v>
      </c>
      <c r="I21" s="22">
        <f t="shared" si="40"/>
        <v>44312</v>
      </c>
      <c r="J21" s="22">
        <f t="shared" si="41"/>
        <v>44313</v>
      </c>
      <c r="K21" s="21" t="s">
        <v>1114</v>
      </c>
      <c r="L21" s="22">
        <f t="shared" si="42"/>
        <v>44319</v>
      </c>
      <c r="M21" s="22">
        <f t="shared" si="48"/>
        <v>44320</v>
      </c>
      <c r="N21" s="23">
        <f t="shared" si="49"/>
        <v>44321</v>
      </c>
      <c r="O21" s="23">
        <f t="shared" si="50"/>
        <v>44322</v>
      </c>
      <c r="P21" s="23">
        <f t="shared" ref="P21:P23" si="53">O21</f>
        <v>44322</v>
      </c>
      <c r="Q21" s="22">
        <f t="shared" ref="Q21:Q23" si="54">P21+1</f>
        <v>44323</v>
      </c>
      <c r="R21" s="23">
        <f t="shared" ref="R21:R23" si="55">Q21+5</f>
        <v>44328</v>
      </c>
      <c r="S21" s="22">
        <f t="shared" ref="S21:S23" si="56">R21+1</f>
        <v>44329</v>
      </c>
      <c r="T21" s="23">
        <f t="shared" ref="T21:T23" si="57">S21+3</f>
        <v>44332</v>
      </c>
      <c r="U21" s="22">
        <f t="shared" si="43"/>
        <v>44333</v>
      </c>
      <c r="V21" s="23">
        <f t="shared" si="51"/>
        <v>44334</v>
      </c>
      <c r="W21" s="22">
        <f t="shared" si="45"/>
        <v>44335</v>
      </c>
    </row>
    <row r="22" spans="1:23">
      <c r="A22" s="67" t="s">
        <v>686</v>
      </c>
      <c r="B22" s="21" t="s">
        <v>1115</v>
      </c>
      <c r="C22" s="23">
        <v>44313</v>
      </c>
      <c r="D22" s="22">
        <f t="shared" ref="D22:D24" si="58">C22+1</f>
        <v>44314</v>
      </c>
      <c r="E22" s="23">
        <v>44315</v>
      </c>
      <c r="F22" s="22">
        <f t="shared" ref="F22:F24" si="59">E22</f>
        <v>44315</v>
      </c>
      <c r="G22" s="22">
        <f t="shared" si="52"/>
        <v>44317</v>
      </c>
      <c r="H22" s="22">
        <f t="shared" ref="H22:H24" si="60">G22+1</f>
        <v>44318</v>
      </c>
      <c r="I22" s="22">
        <f t="shared" ref="I22:I24" si="61">H22+1</f>
        <v>44319</v>
      </c>
      <c r="J22" s="22">
        <f t="shared" ref="J22:J24" si="62">I22+1</f>
        <v>44320</v>
      </c>
      <c r="K22" s="21" t="s">
        <v>1116</v>
      </c>
      <c r="L22" s="22">
        <f t="shared" ref="L22:L24" si="63">J22+6</f>
        <v>44326</v>
      </c>
      <c r="M22" s="22">
        <f t="shared" si="48"/>
        <v>44327</v>
      </c>
      <c r="N22" s="23">
        <f t="shared" si="49"/>
        <v>44328</v>
      </c>
      <c r="O22" s="23">
        <f t="shared" si="50"/>
        <v>44329</v>
      </c>
      <c r="P22" s="23">
        <f t="shared" si="53"/>
        <v>44329</v>
      </c>
      <c r="Q22" s="22">
        <f t="shared" si="54"/>
        <v>44330</v>
      </c>
      <c r="R22" s="23">
        <f t="shared" si="55"/>
        <v>44335</v>
      </c>
      <c r="S22" s="22">
        <f t="shared" si="56"/>
        <v>44336</v>
      </c>
      <c r="T22" s="23">
        <f t="shared" si="57"/>
        <v>44339</v>
      </c>
      <c r="U22" s="22">
        <f t="shared" ref="U22:U24" si="64">T22+1</f>
        <v>44340</v>
      </c>
      <c r="V22" s="23">
        <f t="shared" ref="V22" si="65">+U22+1</f>
        <v>44341</v>
      </c>
      <c r="W22" s="22">
        <f t="shared" ref="W22:W24" si="66">V22+1</f>
        <v>44342</v>
      </c>
    </row>
    <row r="23" spans="1:23">
      <c r="A23" s="59" t="s">
        <v>893</v>
      </c>
      <c r="B23" s="21" t="s">
        <v>1117</v>
      </c>
      <c r="C23" s="23">
        <v>44320</v>
      </c>
      <c r="D23" s="22">
        <f t="shared" si="58"/>
        <v>44321</v>
      </c>
      <c r="E23" s="23">
        <v>44322</v>
      </c>
      <c r="F23" s="22">
        <f t="shared" si="59"/>
        <v>44322</v>
      </c>
      <c r="G23" s="22">
        <f t="shared" si="52"/>
        <v>44324</v>
      </c>
      <c r="H23" s="22">
        <f t="shared" si="60"/>
        <v>44325</v>
      </c>
      <c r="I23" s="22">
        <f t="shared" si="61"/>
        <v>44326</v>
      </c>
      <c r="J23" s="22">
        <f t="shared" si="62"/>
        <v>44327</v>
      </c>
      <c r="K23" s="21" t="s">
        <v>1118</v>
      </c>
      <c r="L23" s="22">
        <f t="shared" si="63"/>
        <v>44333</v>
      </c>
      <c r="M23" s="22">
        <f t="shared" ref="M23:M25" si="67">L23+1</f>
        <v>44334</v>
      </c>
      <c r="N23" s="23">
        <f t="shared" ref="N23:N25" si="68">M23+1</f>
        <v>44335</v>
      </c>
      <c r="O23" s="23">
        <f t="shared" ref="O23:O25" si="69">N23+1</f>
        <v>44336</v>
      </c>
      <c r="P23" s="23">
        <f t="shared" si="53"/>
        <v>44336</v>
      </c>
      <c r="Q23" s="22">
        <f t="shared" si="54"/>
        <v>44337</v>
      </c>
      <c r="R23" s="23">
        <f t="shared" si="55"/>
        <v>44342</v>
      </c>
      <c r="S23" s="22">
        <f t="shared" si="56"/>
        <v>44343</v>
      </c>
      <c r="T23" s="23">
        <f t="shared" si="57"/>
        <v>44346</v>
      </c>
      <c r="U23" s="22">
        <f t="shared" si="64"/>
        <v>44347</v>
      </c>
      <c r="V23" s="23">
        <f t="shared" ref="V23:V24" si="70">U23+1</f>
        <v>44348</v>
      </c>
      <c r="W23" s="22">
        <f t="shared" si="66"/>
        <v>44349</v>
      </c>
    </row>
    <row r="24" spans="1:23">
      <c r="A24" s="40" t="s">
        <v>958</v>
      </c>
      <c r="B24" s="21" t="s">
        <v>1119</v>
      </c>
      <c r="C24" s="23">
        <v>44327</v>
      </c>
      <c r="D24" s="22">
        <f t="shared" si="58"/>
        <v>44328</v>
      </c>
      <c r="E24" s="23">
        <v>44329</v>
      </c>
      <c r="F24" s="22">
        <f t="shared" si="59"/>
        <v>44329</v>
      </c>
      <c r="G24" s="22">
        <f t="shared" ref="G24:G25" si="71">F24+2</f>
        <v>44331</v>
      </c>
      <c r="H24" s="22">
        <f t="shared" si="60"/>
        <v>44332</v>
      </c>
      <c r="I24" s="22">
        <f t="shared" si="61"/>
        <v>44333</v>
      </c>
      <c r="J24" s="22">
        <f t="shared" si="62"/>
        <v>44334</v>
      </c>
      <c r="K24" s="21" t="s">
        <v>1120</v>
      </c>
      <c r="L24" s="22">
        <f t="shared" si="63"/>
        <v>44340</v>
      </c>
      <c r="M24" s="22">
        <f t="shared" si="67"/>
        <v>44341</v>
      </c>
      <c r="N24" s="23">
        <f t="shared" si="68"/>
        <v>44342</v>
      </c>
      <c r="O24" s="23">
        <f t="shared" si="69"/>
        <v>44343</v>
      </c>
      <c r="P24" s="23">
        <f t="shared" ref="P24:P25" si="72">O24</f>
        <v>44343</v>
      </c>
      <c r="Q24" s="22">
        <f t="shared" ref="Q24:Q25" si="73">P24+1</f>
        <v>44344</v>
      </c>
      <c r="R24" s="23">
        <f t="shared" ref="R24:R25" si="74">Q24+5</f>
        <v>44349</v>
      </c>
      <c r="S24" s="22">
        <f t="shared" ref="S24:S25" si="75">R24+1</f>
        <v>44350</v>
      </c>
      <c r="T24" s="23">
        <f t="shared" ref="T24:T25" si="76">S24+3</f>
        <v>44353</v>
      </c>
      <c r="U24" s="22">
        <f t="shared" si="64"/>
        <v>44354</v>
      </c>
      <c r="V24" s="23">
        <f t="shared" si="70"/>
        <v>44355</v>
      </c>
      <c r="W24" s="22">
        <f t="shared" si="66"/>
        <v>44356</v>
      </c>
    </row>
    <row r="25" spans="1:23">
      <c r="A25" s="40" t="s">
        <v>685</v>
      </c>
      <c r="B25" s="21" t="s">
        <v>1121</v>
      </c>
      <c r="C25" s="23">
        <v>44334</v>
      </c>
      <c r="D25" s="22">
        <f t="shared" ref="D25" si="77">C25+1</f>
        <v>44335</v>
      </c>
      <c r="E25" s="23">
        <v>44336</v>
      </c>
      <c r="F25" s="22">
        <f t="shared" ref="F25" si="78">E25</f>
        <v>44336</v>
      </c>
      <c r="G25" s="22">
        <f t="shared" si="71"/>
        <v>44338</v>
      </c>
      <c r="H25" s="22">
        <f t="shared" ref="H25" si="79">G25+1</f>
        <v>44339</v>
      </c>
      <c r="I25" s="22">
        <f t="shared" ref="I25" si="80">H25+1</f>
        <v>44340</v>
      </c>
      <c r="J25" s="22">
        <f t="shared" ref="J25" si="81">I25+1</f>
        <v>44341</v>
      </c>
      <c r="K25" s="21" t="s">
        <v>1122</v>
      </c>
      <c r="L25" s="22">
        <f t="shared" ref="L25" si="82">J25+6</f>
        <v>44347</v>
      </c>
      <c r="M25" s="22">
        <f t="shared" si="67"/>
        <v>44348</v>
      </c>
      <c r="N25" s="23">
        <f t="shared" si="68"/>
        <v>44349</v>
      </c>
      <c r="O25" s="23">
        <f t="shared" si="69"/>
        <v>44350</v>
      </c>
      <c r="P25" s="23">
        <f t="shared" si="72"/>
        <v>44350</v>
      </c>
      <c r="Q25" s="22">
        <f t="shared" si="73"/>
        <v>44351</v>
      </c>
      <c r="R25" s="23">
        <f t="shared" si="74"/>
        <v>44356</v>
      </c>
      <c r="S25" s="22">
        <f t="shared" si="75"/>
        <v>44357</v>
      </c>
      <c r="T25" s="23">
        <f t="shared" si="76"/>
        <v>44360</v>
      </c>
      <c r="U25" s="22">
        <f t="shared" ref="U25" si="83">T25+1</f>
        <v>44361</v>
      </c>
      <c r="V25" s="23">
        <f t="shared" ref="V25" si="84">+U25+1</f>
        <v>44362</v>
      </c>
      <c r="W25" s="22">
        <f t="shared" ref="W25" si="85">V25+1</f>
        <v>44363</v>
      </c>
    </row>
    <row r="26" spans="1:2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6.2">
      <c r="A27" s="153" t="s">
        <v>19</v>
      </c>
      <c r="B27" s="265" t="s">
        <v>67</v>
      </c>
      <c r="C27" s="265"/>
      <c r="D27" s="265"/>
      <c r="E27" s="265"/>
      <c r="F27" s="265"/>
      <c r="G27" s="265"/>
      <c r="H27" s="265"/>
      <c r="I27" s="265"/>
      <c r="J27" s="265"/>
      <c r="K27" s="265"/>
      <c r="L27" s="265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6.2">
      <c r="A28" s="41" t="s">
        <v>712</v>
      </c>
      <c r="B28" s="308" t="s">
        <v>713</v>
      </c>
      <c r="C28" s="308"/>
      <c r="D28" s="308"/>
      <c r="E28" s="308"/>
      <c r="F28" s="308"/>
      <c r="G28" s="308"/>
      <c r="H28" s="308"/>
      <c r="I28" s="308"/>
      <c r="J28" s="308"/>
      <c r="K28" s="308"/>
      <c r="L28" s="308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6.2">
      <c r="A29" s="41" t="s">
        <v>714</v>
      </c>
      <c r="B29" s="345" t="s">
        <v>715</v>
      </c>
      <c r="C29" s="345"/>
      <c r="D29" s="345"/>
      <c r="E29" s="345"/>
      <c r="F29" s="345"/>
      <c r="G29" s="345"/>
      <c r="H29" s="345"/>
      <c r="I29" s="345"/>
      <c r="J29" s="345"/>
      <c r="K29" s="345"/>
      <c r="L29" s="345"/>
      <c r="M29" s="1"/>
      <c r="N29" s="1"/>
      <c r="O29" s="1"/>
      <c r="P29" s="1"/>
      <c r="Q29" s="1"/>
      <c r="R29" s="1"/>
      <c r="S29" s="1"/>
      <c r="T29" s="1"/>
      <c r="U29" s="155"/>
      <c r="V29" s="1"/>
      <c r="W29" s="155"/>
    </row>
    <row r="30" spans="1:23" ht="16.2">
      <c r="A30" s="41" t="s">
        <v>97</v>
      </c>
      <c r="B30" s="346" t="s">
        <v>724</v>
      </c>
      <c r="C30" s="347"/>
      <c r="D30" s="347"/>
      <c r="E30" s="347"/>
      <c r="F30" s="347"/>
      <c r="G30" s="347"/>
      <c r="H30" s="347"/>
      <c r="I30" s="347"/>
      <c r="J30" s="347"/>
      <c r="K30" s="347"/>
      <c r="L30" s="348"/>
      <c r="M30" s="1"/>
      <c r="N30" s="1"/>
      <c r="O30" s="1"/>
      <c r="P30" s="1"/>
      <c r="Q30" s="1"/>
      <c r="R30" s="1"/>
      <c r="S30" s="1"/>
      <c r="T30" s="1"/>
      <c r="U30" s="155"/>
      <c r="V30" s="1"/>
      <c r="W30" s="155"/>
    </row>
    <row r="31" spans="1:23" ht="16.2">
      <c r="A31" s="41" t="s">
        <v>75</v>
      </c>
      <c r="B31" s="308" t="s">
        <v>726</v>
      </c>
      <c r="C31" s="308"/>
      <c r="D31" s="308"/>
      <c r="E31" s="308"/>
      <c r="F31" s="308"/>
      <c r="G31" s="308"/>
      <c r="H31" s="308"/>
      <c r="I31" s="308"/>
      <c r="J31" s="308"/>
      <c r="K31" s="308"/>
      <c r="L31" s="308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6.2">
      <c r="A32" s="41" t="s">
        <v>727</v>
      </c>
      <c r="B32" s="308" t="s">
        <v>728</v>
      </c>
      <c r="C32" s="308"/>
      <c r="D32" s="308"/>
      <c r="E32" s="308"/>
      <c r="F32" s="308"/>
      <c r="G32" s="308"/>
      <c r="H32" s="308"/>
      <c r="I32" s="308"/>
      <c r="J32" s="308"/>
      <c r="K32" s="308"/>
      <c r="L32" s="308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6.2">
      <c r="A33" s="42" t="s">
        <v>729</v>
      </c>
      <c r="B33" s="308" t="s">
        <v>730</v>
      </c>
      <c r="C33" s="308"/>
      <c r="D33" s="308"/>
      <c r="E33" s="308"/>
      <c r="F33" s="308"/>
      <c r="G33" s="308"/>
      <c r="H33" s="308"/>
      <c r="I33" s="308"/>
      <c r="J33" s="308"/>
      <c r="K33" s="308"/>
      <c r="L33" s="308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6.2">
      <c r="A34" s="42" t="s">
        <v>731</v>
      </c>
      <c r="B34" s="308" t="s">
        <v>732</v>
      </c>
      <c r="C34" s="308"/>
      <c r="D34" s="308"/>
      <c r="E34" s="308"/>
      <c r="F34" s="308"/>
      <c r="G34" s="308"/>
      <c r="H34" s="308"/>
      <c r="I34" s="308"/>
      <c r="J34" s="308"/>
      <c r="K34" s="308"/>
      <c r="L34" s="308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6.2">
      <c r="A35" s="41" t="s">
        <v>734</v>
      </c>
      <c r="B35" s="308" t="s">
        <v>733</v>
      </c>
      <c r="C35" s="308"/>
      <c r="D35" s="308"/>
      <c r="E35" s="308"/>
      <c r="F35" s="308"/>
      <c r="G35" s="308"/>
      <c r="H35" s="308"/>
      <c r="I35" s="308"/>
      <c r="J35" s="308"/>
      <c r="K35" s="308"/>
      <c r="L35" s="308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6.2">
      <c r="A36" s="41" t="s">
        <v>735</v>
      </c>
      <c r="B36" s="344" t="s">
        <v>736</v>
      </c>
      <c r="C36" s="344"/>
      <c r="D36" s="344"/>
      <c r="E36" s="344"/>
      <c r="F36" s="344"/>
      <c r="G36" s="344"/>
      <c r="H36" s="344"/>
      <c r="I36" s="344"/>
      <c r="J36" s="344"/>
      <c r="K36" s="344"/>
      <c r="L36" s="344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8" spans="1:23">
      <c r="B38" s="28"/>
    </row>
  </sheetData>
  <mergeCells count="43">
    <mergeCell ref="N6:O6"/>
    <mergeCell ref="P6:Q6"/>
    <mergeCell ref="R6:S6"/>
    <mergeCell ref="B1:W1"/>
    <mergeCell ref="B2:W2"/>
    <mergeCell ref="A4:W4"/>
    <mergeCell ref="C5:D5"/>
    <mergeCell ref="E5:F5"/>
    <mergeCell ref="G5:H5"/>
    <mergeCell ref="I5:J5"/>
    <mergeCell ref="L5:M5"/>
    <mergeCell ref="N5:O5"/>
    <mergeCell ref="P5:Q5"/>
    <mergeCell ref="V5:W5"/>
    <mergeCell ref="T5:U5"/>
    <mergeCell ref="R5:S5"/>
    <mergeCell ref="V6:W6"/>
    <mergeCell ref="C7:D7"/>
    <mergeCell ref="E7:F7"/>
    <mergeCell ref="G7:H7"/>
    <mergeCell ref="I7:J7"/>
    <mergeCell ref="N7:O7"/>
    <mergeCell ref="P7:Q7"/>
    <mergeCell ref="R7:S7"/>
    <mergeCell ref="V7:W7"/>
    <mergeCell ref="L7:M7"/>
    <mergeCell ref="T6:U6"/>
    <mergeCell ref="T7:U7"/>
    <mergeCell ref="C6:D6"/>
    <mergeCell ref="E6:F6"/>
    <mergeCell ref="G6:H6"/>
    <mergeCell ref="I6:J6"/>
    <mergeCell ref="L6:M6"/>
    <mergeCell ref="B33:L33"/>
    <mergeCell ref="B34:L34"/>
    <mergeCell ref="B35:L35"/>
    <mergeCell ref="B36:L36"/>
    <mergeCell ref="B27:L27"/>
    <mergeCell ref="B28:L28"/>
    <mergeCell ref="B29:L29"/>
    <mergeCell ref="B30:L30"/>
    <mergeCell ref="B31:L31"/>
    <mergeCell ref="B32:L32"/>
  </mergeCells>
  <phoneticPr fontId="3" type="noConversion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H24"/>
  <sheetViews>
    <sheetView topLeftCell="A4" workbookViewId="0">
      <selection activeCell="A10" sqref="A10"/>
    </sheetView>
  </sheetViews>
  <sheetFormatPr defaultRowHeight="15.6"/>
  <cols>
    <col min="1" max="1" width="19" customWidth="1"/>
    <col min="2" max="8" width="12.69921875" customWidth="1"/>
  </cols>
  <sheetData>
    <row r="1" spans="1:242" ht="45" customHeight="1">
      <c r="B1" s="221" t="s">
        <v>52</v>
      </c>
      <c r="C1" s="221"/>
      <c r="D1" s="221"/>
      <c r="E1" s="221"/>
      <c r="F1" s="221"/>
      <c r="G1" s="221"/>
      <c r="H1" s="221"/>
    </row>
    <row r="2" spans="1:242" ht="17.100000000000001" customHeight="1">
      <c r="B2" s="222" t="s">
        <v>53</v>
      </c>
      <c r="C2" s="222"/>
      <c r="D2" s="222"/>
      <c r="E2" s="222"/>
      <c r="F2" s="222"/>
      <c r="G2" s="222"/>
      <c r="H2" s="222"/>
    </row>
    <row r="3" spans="1:242" ht="19.8" customHeight="1">
      <c r="A3" s="48" t="s">
        <v>0</v>
      </c>
      <c r="B3" s="2"/>
      <c r="C3" s="2"/>
      <c r="D3" s="2"/>
      <c r="E3" s="2"/>
      <c r="F3" s="2"/>
      <c r="G3" s="2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</row>
    <row r="4" spans="1:242">
      <c r="A4" s="343" t="s">
        <v>740</v>
      </c>
      <c r="B4" s="343"/>
      <c r="C4" s="343"/>
      <c r="D4" s="343"/>
      <c r="E4" s="343"/>
      <c r="F4" s="343"/>
      <c r="G4" s="343"/>
      <c r="H4" s="343"/>
    </row>
    <row r="5" spans="1:242">
      <c r="A5" s="158" t="s">
        <v>26</v>
      </c>
      <c r="B5" s="158" t="s">
        <v>27</v>
      </c>
      <c r="C5" s="313" t="s">
        <v>738</v>
      </c>
      <c r="D5" s="318"/>
      <c r="E5" s="302" t="s">
        <v>911</v>
      </c>
      <c r="F5" s="304"/>
      <c r="G5" s="302" t="s">
        <v>741</v>
      </c>
      <c r="H5" s="304"/>
    </row>
    <row r="6" spans="1:242">
      <c r="A6" s="156" t="s">
        <v>3</v>
      </c>
      <c r="B6" s="156" t="s">
        <v>4</v>
      </c>
      <c r="C6" s="247" t="s">
        <v>894</v>
      </c>
      <c r="D6" s="248"/>
      <c r="E6" s="249" t="s">
        <v>678</v>
      </c>
      <c r="F6" s="249"/>
      <c r="G6" s="249" t="s">
        <v>679</v>
      </c>
      <c r="H6" s="249"/>
    </row>
    <row r="7" spans="1:242">
      <c r="A7" s="156"/>
      <c r="B7" s="156"/>
      <c r="C7" s="247" t="s">
        <v>742</v>
      </c>
      <c r="D7" s="248"/>
      <c r="E7" s="247" t="s">
        <v>743</v>
      </c>
      <c r="F7" s="248"/>
      <c r="G7" s="247" t="s">
        <v>744</v>
      </c>
      <c r="H7" s="248"/>
    </row>
    <row r="8" spans="1:242">
      <c r="A8" s="293" t="s">
        <v>1058</v>
      </c>
      <c r="B8" s="294"/>
      <c r="C8" s="23">
        <v>44260</v>
      </c>
      <c r="D8" s="22">
        <f t="shared" ref="D8:D10" si="0">C8+1</f>
        <v>44261</v>
      </c>
      <c r="E8" s="22">
        <f t="shared" ref="E8:E13" si="1">D8+8</f>
        <v>44269</v>
      </c>
      <c r="F8" s="22">
        <f t="shared" ref="F8:H10" si="2">E8+1</f>
        <v>44270</v>
      </c>
      <c r="G8" s="23">
        <f t="shared" si="2"/>
        <v>44271</v>
      </c>
      <c r="H8" s="23">
        <f t="shared" si="2"/>
        <v>44272</v>
      </c>
    </row>
    <row r="9" spans="1:242">
      <c r="A9" s="67" t="s">
        <v>904</v>
      </c>
      <c r="B9" s="21" t="s">
        <v>918</v>
      </c>
      <c r="C9" s="23">
        <v>44267</v>
      </c>
      <c r="D9" s="22">
        <f t="shared" si="0"/>
        <v>44268</v>
      </c>
      <c r="E9" s="22">
        <f t="shared" si="1"/>
        <v>44276</v>
      </c>
      <c r="F9" s="22">
        <f t="shared" si="2"/>
        <v>44277</v>
      </c>
      <c r="G9" s="23">
        <f t="shared" si="2"/>
        <v>44278</v>
      </c>
      <c r="H9" s="23">
        <f t="shared" si="2"/>
        <v>44279</v>
      </c>
    </row>
    <row r="10" spans="1:242">
      <c r="A10" s="40" t="s">
        <v>912</v>
      </c>
      <c r="B10" s="21" t="s">
        <v>906</v>
      </c>
      <c r="C10" s="23">
        <v>44274</v>
      </c>
      <c r="D10" s="22">
        <f t="shared" si="0"/>
        <v>44275</v>
      </c>
      <c r="E10" s="22">
        <f t="shared" si="1"/>
        <v>44283</v>
      </c>
      <c r="F10" s="22">
        <f t="shared" si="2"/>
        <v>44284</v>
      </c>
      <c r="G10" s="23">
        <f t="shared" si="2"/>
        <v>44285</v>
      </c>
      <c r="H10" s="23">
        <f t="shared" si="2"/>
        <v>44286</v>
      </c>
    </row>
    <row r="11" spans="1:242">
      <c r="A11" s="40" t="s">
        <v>745</v>
      </c>
      <c r="B11" s="21" t="s">
        <v>907</v>
      </c>
      <c r="C11" s="23">
        <v>44281</v>
      </c>
      <c r="D11" s="22">
        <f t="shared" ref="D11:D14" si="3">C11+1</f>
        <v>44282</v>
      </c>
      <c r="E11" s="22">
        <f t="shared" si="1"/>
        <v>44290</v>
      </c>
      <c r="F11" s="22">
        <f t="shared" ref="F11:F14" si="4">E11+1</f>
        <v>44291</v>
      </c>
      <c r="G11" s="23">
        <f t="shared" ref="G11:G14" si="5">F11+1</f>
        <v>44292</v>
      </c>
      <c r="H11" s="23">
        <f t="shared" ref="H11:H14" si="6">G11+1</f>
        <v>44293</v>
      </c>
    </row>
    <row r="12" spans="1:242">
      <c r="A12" s="67" t="s">
        <v>908</v>
      </c>
      <c r="B12" s="21" t="s">
        <v>909</v>
      </c>
      <c r="C12" s="23">
        <v>44288</v>
      </c>
      <c r="D12" s="22">
        <f t="shared" si="3"/>
        <v>44289</v>
      </c>
      <c r="E12" s="22">
        <f t="shared" si="1"/>
        <v>44297</v>
      </c>
      <c r="F12" s="22">
        <f t="shared" si="4"/>
        <v>44298</v>
      </c>
      <c r="G12" s="23">
        <f t="shared" si="5"/>
        <v>44299</v>
      </c>
      <c r="H12" s="23">
        <f t="shared" si="6"/>
        <v>44300</v>
      </c>
    </row>
    <row r="13" spans="1:242">
      <c r="A13" s="12" t="s">
        <v>1059</v>
      </c>
      <c r="B13" s="21"/>
      <c r="C13" s="23">
        <v>44295</v>
      </c>
      <c r="D13" s="22">
        <f t="shared" si="3"/>
        <v>44296</v>
      </c>
      <c r="E13" s="22">
        <f t="shared" si="1"/>
        <v>44304</v>
      </c>
      <c r="F13" s="22">
        <f t="shared" si="4"/>
        <v>44305</v>
      </c>
      <c r="G13" s="23">
        <f t="shared" si="5"/>
        <v>44306</v>
      </c>
      <c r="H13" s="23">
        <f t="shared" si="6"/>
        <v>44307</v>
      </c>
    </row>
    <row r="14" spans="1:242">
      <c r="A14" s="67" t="s">
        <v>910</v>
      </c>
      <c r="B14" s="21" t="s">
        <v>919</v>
      </c>
      <c r="C14" s="23">
        <v>44302</v>
      </c>
      <c r="D14" s="22">
        <f t="shared" si="3"/>
        <v>44303</v>
      </c>
      <c r="E14" s="22">
        <f t="shared" ref="E14:E17" si="7">D14+8</f>
        <v>44311</v>
      </c>
      <c r="F14" s="22">
        <f t="shared" si="4"/>
        <v>44312</v>
      </c>
      <c r="G14" s="23">
        <f t="shared" si="5"/>
        <v>44313</v>
      </c>
      <c r="H14" s="23">
        <f t="shared" si="6"/>
        <v>44314</v>
      </c>
    </row>
    <row r="15" spans="1:242">
      <c r="A15" s="67" t="s">
        <v>1060</v>
      </c>
      <c r="B15" s="21" t="s">
        <v>1061</v>
      </c>
      <c r="C15" s="23">
        <v>44309</v>
      </c>
      <c r="D15" s="22">
        <f t="shared" ref="D15:D17" si="8">C15+1</f>
        <v>44310</v>
      </c>
      <c r="E15" s="22">
        <f t="shared" si="7"/>
        <v>44318</v>
      </c>
      <c r="F15" s="22">
        <f t="shared" ref="F15:F17" si="9">E15+1</f>
        <v>44319</v>
      </c>
      <c r="G15" s="23">
        <f t="shared" ref="G15:G17" si="10">F15+1</f>
        <v>44320</v>
      </c>
      <c r="H15" s="23">
        <f t="shared" ref="H15:H17" si="11">G15+1</f>
        <v>44321</v>
      </c>
    </row>
    <row r="16" spans="1:242">
      <c r="A16" s="67" t="s">
        <v>1062</v>
      </c>
      <c r="B16" s="21" t="s">
        <v>1063</v>
      </c>
      <c r="C16" s="23">
        <v>44316</v>
      </c>
      <c r="D16" s="22">
        <f t="shared" si="8"/>
        <v>44317</v>
      </c>
      <c r="E16" s="22">
        <f t="shared" si="7"/>
        <v>44325</v>
      </c>
      <c r="F16" s="22">
        <f t="shared" si="9"/>
        <v>44326</v>
      </c>
      <c r="G16" s="23">
        <f t="shared" si="10"/>
        <v>44327</v>
      </c>
      <c r="H16" s="23">
        <f t="shared" si="11"/>
        <v>44328</v>
      </c>
    </row>
    <row r="17" spans="1:8">
      <c r="A17" s="59" t="s">
        <v>905</v>
      </c>
      <c r="B17" s="21" t="s">
        <v>1064</v>
      </c>
      <c r="C17" s="23">
        <v>44323</v>
      </c>
      <c r="D17" s="22">
        <f t="shared" si="8"/>
        <v>44324</v>
      </c>
      <c r="E17" s="22">
        <f t="shared" si="7"/>
        <v>44332</v>
      </c>
      <c r="F17" s="22">
        <f t="shared" si="9"/>
        <v>44333</v>
      </c>
      <c r="G17" s="23">
        <f t="shared" si="10"/>
        <v>44334</v>
      </c>
      <c r="H17" s="23">
        <f t="shared" si="11"/>
        <v>44335</v>
      </c>
    </row>
    <row r="18" spans="1:8">
      <c r="A18" s="1"/>
      <c r="B18" s="1"/>
      <c r="C18" s="1"/>
      <c r="D18" s="1"/>
      <c r="E18" s="1"/>
      <c r="F18" s="1"/>
      <c r="G18" s="1"/>
      <c r="H18" s="1"/>
    </row>
    <row r="19" spans="1:8" ht="16.2">
      <c r="A19" s="157" t="s">
        <v>19</v>
      </c>
      <c r="B19" s="265" t="s">
        <v>67</v>
      </c>
      <c r="C19" s="265"/>
      <c r="D19" s="265"/>
      <c r="E19" s="265"/>
      <c r="F19" s="1"/>
      <c r="G19" s="1"/>
      <c r="H19" s="1"/>
    </row>
    <row r="20" spans="1:8" ht="16.2">
      <c r="A20" s="41" t="s">
        <v>739</v>
      </c>
      <c r="B20" s="308" t="s">
        <v>746</v>
      </c>
      <c r="C20" s="308"/>
      <c r="D20" s="308"/>
      <c r="E20" s="308"/>
      <c r="F20" s="1"/>
      <c r="G20" s="1"/>
      <c r="H20" s="1"/>
    </row>
    <row r="21" spans="1:8" ht="16.2">
      <c r="A21" s="41" t="s">
        <v>727</v>
      </c>
      <c r="B21" s="308" t="s">
        <v>728</v>
      </c>
      <c r="C21" s="308"/>
      <c r="D21" s="308"/>
      <c r="E21" s="308"/>
      <c r="F21" s="1"/>
      <c r="G21" s="1"/>
      <c r="H21" s="1"/>
    </row>
    <row r="22" spans="1:8" ht="16.2">
      <c r="A22" s="42" t="s">
        <v>729</v>
      </c>
      <c r="B22" s="308" t="s">
        <v>730</v>
      </c>
      <c r="C22" s="308"/>
      <c r="D22" s="308"/>
      <c r="E22" s="308"/>
      <c r="F22" s="1"/>
      <c r="G22" s="1"/>
      <c r="H22" s="1"/>
    </row>
    <row r="24" spans="1:8">
      <c r="B24" s="28"/>
    </row>
  </sheetData>
  <mergeCells count="17">
    <mergeCell ref="G7:H7"/>
    <mergeCell ref="C6:D6"/>
    <mergeCell ref="E6:F6"/>
    <mergeCell ref="G6:H6"/>
    <mergeCell ref="B1:H1"/>
    <mergeCell ref="B2:H2"/>
    <mergeCell ref="A4:H4"/>
    <mergeCell ref="C5:D5"/>
    <mergeCell ref="E5:F5"/>
    <mergeCell ref="G5:H5"/>
    <mergeCell ref="B21:E21"/>
    <mergeCell ref="B22:E22"/>
    <mergeCell ref="B19:E19"/>
    <mergeCell ref="B20:E20"/>
    <mergeCell ref="C7:D7"/>
    <mergeCell ref="E7:F7"/>
    <mergeCell ref="A8:B8"/>
  </mergeCells>
  <phoneticPr fontId="3" type="noConversion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IH25"/>
  <sheetViews>
    <sheetView topLeftCell="A4" workbookViewId="0">
      <selection activeCell="A13" sqref="A13:A14"/>
    </sheetView>
  </sheetViews>
  <sheetFormatPr defaultRowHeight="15.6"/>
  <cols>
    <col min="1" max="1" width="19" customWidth="1"/>
    <col min="2" max="8" width="12.69921875" customWidth="1"/>
  </cols>
  <sheetData>
    <row r="1" spans="1:242" ht="45" customHeight="1">
      <c r="B1" s="221" t="s">
        <v>52</v>
      </c>
      <c r="C1" s="221"/>
      <c r="D1" s="221"/>
      <c r="E1" s="221"/>
      <c r="F1" s="221"/>
      <c r="G1" s="221"/>
      <c r="H1" s="221"/>
    </row>
    <row r="2" spans="1:242" ht="17.100000000000001" customHeight="1">
      <c r="B2" s="222" t="s">
        <v>53</v>
      </c>
      <c r="C2" s="222"/>
      <c r="D2" s="222"/>
      <c r="E2" s="222"/>
      <c r="F2" s="222"/>
      <c r="G2" s="222"/>
      <c r="H2" s="222"/>
    </row>
    <row r="3" spans="1:242" ht="19.8" customHeight="1">
      <c r="A3" s="48" t="s">
        <v>0</v>
      </c>
      <c r="B3" s="2"/>
      <c r="C3" s="2"/>
      <c r="D3" s="2"/>
      <c r="E3" s="2"/>
      <c r="F3" s="2"/>
      <c r="G3" s="2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</row>
    <row r="4" spans="1:242">
      <c r="A4" s="343" t="s">
        <v>747</v>
      </c>
      <c r="B4" s="343"/>
      <c r="C4" s="343"/>
      <c r="D4" s="343"/>
      <c r="E4" s="343"/>
      <c r="F4" s="343"/>
      <c r="G4" s="343"/>
      <c r="H4" s="343"/>
    </row>
    <row r="5" spans="1:242">
      <c r="A5" s="158" t="s">
        <v>26</v>
      </c>
      <c r="B5" s="158" t="s">
        <v>27</v>
      </c>
      <c r="C5" s="302" t="s">
        <v>951</v>
      </c>
      <c r="D5" s="304"/>
      <c r="E5" s="302" t="s">
        <v>748</v>
      </c>
      <c r="F5" s="304"/>
      <c r="G5" s="302" t="s">
        <v>749</v>
      </c>
      <c r="H5" s="304"/>
    </row>
    <row r="6" spans="1:242">
      <c r="A6" s="156" t="s">
        <v>3</v>
      </c>
      <c r="B6" s="156" t="s">
        <v>4</v>
      </c>
      <c r="C6" s="249" t="s">
        <v>679</v>
      </c>
      <c r="D6" s="249"/>
      <c r="E6" s="249" t="s">
        <v>752</v>
      </c>
      <c r="F6" s="249"/>
      <c r="G6" s="249" t="s">
        <v>753</v>
      </c>
      <c r="H6" s="249"/>
    </row>
    <row r="7" spans="1:242">
      <c r="A7" s="156"/>
      <c r="B7" s="156"/>
      <c r="C7" s="247" t="s">
        <v>754</v>
      </c>
      <c r="D7" s="248"/>
      <c r="E7" s="247" t="s">
        <v>755</v>
      </c>
      <c r="F7" s="248"/>
      <c r="G7" s="247" t="s">
        <v>756</v>
      </c>
      <c r="H7" s="248"/>
    </row>
    <row r="8" spans="1:242">
      <c r="A8" s="67" t="s">
        <v>757</v>
      </c>
      <c r="B8" s="21" t="s">
        <v>758</v>
      </c>
      <c r="C8" s="23">
        <v>44279</v>
      </c>
      <c r="D8" s="22">
        <f t="shared" ref="D8" si="0">C8+1</f>
        <v>44280</v>
      </c>
      <c r="E8" s="22">
        <f>D8+5</f>
        <v>44285</v>
      </c>
      <c r="F8" s="22">
        <f>E8</f>
        <v>44285</v>
      </c>
      <c r="G8" s="23">
        <f>F8+3</f>
        <v>44288</v>
      </c>
      <c r="H8" s="23">
        <f t="shared" ref="H8" si="1">G8+1</f>
        <v>44289</v>
      </c>
    </row>
    <row r="9" spans="1:242">
      <c r="A9" s="160" t="s">
        <v>665</v>
      </c>
      <c r="B9" s="21"/>
      <c r="C9" s="23"/>
      <c r="D9" s="22"/>
      <c r="E9" s="22"/>
      <c r="F9" s="22"/>
      <c r="G9" s="23"/>
      <c r="H9" s="23"/>
    </row>
    <row r="10" spans="1:242">
      <c r="A10" s="67" t="s">
        <v>953</v>
      </c>
      <c r="B10" s="21" t="s">
        <v>954</v>
      </c>
      <c r="C10" s="23">
        <v>44289</v>
      </c>
      <c r="D10" s="22">
        <v>44290</v>
      </c>
      <c r="E10" s="22">
        <f>D10+5</f>
        <v>44295</v>
      </c>
      <c r="F10" s="22">
        <f>E10</f>
        <v>44295</v>
      </c>
      <c r="G10" s="23">
        <f>F10+3</f>
        <v>44298</v>
      </c>
      <c r="H10" s="23">
        <f t="shared" ref="H10" si="2">G10+1</f>
        <v>44299</v>
      </c>
    </row>
    <row r="11" spans="1:242">
      <c r="A11" s="40" t="s">
        <v>760</v>
      </c>
      <c r="B11" s="21" t="s">
        <v>759</v>
      </c>
      <c r="C11" s="23">
        <v>44296</v>
      </c>
      <c r="D11" s="22">
        <f t="shared" ref="D11:D12" si="3">C11+1</f>
        <v>44297</v>
      </c>
      <c r="E11" s="22">
        <f t="shared" ref="E11:E12" si="4">D11+5</f>
        <v>44302</v>
      </c>
      <c r="F11" s="22">
        <f t="shared" ref="F11:F12" si="5">E11</f>
        <v>44302</v>
      </c>
      <c r="G11" s="23">
        <f t="shared" ref="G11:G12" si="6">F11+3</f>
        <v>44305</v>
      </c>
      <c r="H11" s="23">
        <f t="shared" ref="H11:H12" si="7">G11+1</f>
        <v>44306</v>
      </c>
    </row>
    <row r="12" spans="1:242">
      <c r="A12" s="147" t="s">
        <v>1046</v>
      </c>
      <c r="B12" s="21" t="s">
        <v>761</v>
      </c>
      <c r="C12" s="23">
        <v>44303</v>
      </c>
      <c r="D12" s="22">
        <f t="shared" si="3"/>
        <v>44304</v>
      </c>
      <c r="E12" s="22">
        <f t="shared" si="4"/>
        <v>44309</v>
      </c>
      <c r="F12" s="22">
        <f t="shared" si="5"/>
        <v>44309</v>
      </c>
      <c r="G12" s="23">
        <f t="shared" si="6"/>
        <v>44312</v>
      </c>
      <c r="H12" s="23">
        <f t="shared" si="7"/>
        <v>44313</v>
      </c>
    </row>
    <row r="13" spans="1:242">
      <c r="A13" s="67" t="s">
        <v>1047</v>
      </c>
      <c r="B13" s="21" t="s">
        <v>758</v>
      </c>
      <c r="C13" s="23">
        <v>44310</v>
      </c>
      <c r="D13" s="22">
        <f t="shared" ref="D13:D16" si="8">C13+1</f>
        <v>44311</v>
      </c>
      <c r="E13" s="22">
        <f t="shared" ref="E13:E16" si="9">D13+5</f>
        <v>44316</v>
      </c>
      <c r="F13" s="22">
        <f t="shared" ref="F13:F16" si="10">E13</f>
        <v>44316</v>
      </c>
      <c r="G13" s="23">
        <f t="shared" ref="G13:G16" si="11">F13+3</f>
        <v>44319</v>
      </c>
      <c r="H13" s="23">
        <f t="shared" ref="H13:H16" si="12">G13+1</f>
        <v>44320</v>
      </c>
    </row>
    <row r="14" spans="1:242">
      <c r="A14" s="67" t="s">
        <v>1048</v>
      </c>
      <c r="B14" s="21" t="s">
        <v>1049</v>
      </c>
      <c r="C14" s="23">
        <v>44317</v>
      </c>
      <c r="D14" s="22">
        <f t="shared" si="8"/>
        <v>44318</v>
      </c>
      <c r="E14" s="22">
        <f t="shared" si="9"/>
        <v>44323</v>
      </c>
      <c r="F14" s="22">
        <f t="shared" si="10"/>
        <v>44323</v>
      </c>
      <c r="G14" s="23">
        <f t="shared" si="11"/>
        <v>44326</v>
      </c>
      <c r="H14" s="23">
        <f t="shared" si="12"/>
        <v>44327</v>
      </c>
    </row>
    <row r="15" spans="1:242">
      <c r="A15" s="67" t="s">
        <v>757</v>
      </c>
      <c r="B15" s="21" t="s">
        <v>1050</v>
      </c>
      <c r="C15" s="23">
        <v>44324</v>
      </c>
      <c r="D15" s="22">
        <f t="shared" si="8"/>
        <v>44325</v>
      </c>
      <c r="E15" s="22">
        <f t="shared" si="9"/>
        <v>44330</v>
      </c>
      <c r="F15" s="22">
        <f t="shared" si="10"/>
        <v>44330</v>
      </c>
      <c r="G15" s="23">
        <f t="shared" si="11"/>
        <v>44333</v>
      </c>
      <c r="H15" s="23">
        <f t="shared" si="12"/>
        <v>44334</v>
      </c>
    </row>
    <row r="16" spans="1:242">
      <c r="A16" s="67" t="s">
        <v>953</v>
      </c>
      <c r="B16" s="21" t="s">
        <v>1051</v>
      </c>
      <c r="C16" s="23">
        <v>44331</v>
      </c>
      <c r="D16" s="22">
        <f t="shared" si="8"/>
        <v>44332</v>
      </c>
      <c r="E16" s="22">
        <f t="shared" si="9"/>
        <v>44337</v>
      </c>
      <c r="F16" s="22">
        <f t="shared" si="10"/>
        <v>44337</v>
      </c>
      <c r="G16" s="23">
        <f t="shared" si="11"/>
        <v>44340</v>
      </c>
      <c r="H16" s="23">
        <f t="shared" si="12"/>
        <v>44341</v>
      </c>
    </row>
    <row r="17" spans="1:8">
      <c r="A17" s="40" t="s">
        <v>760</v>
      </c>
      <c r="B17" s="21" t="s">
        <v>1052</v>
      </c>
      <c r="C17" s="23">
        <v>44338</v>
      </c>
      <c r="D17" s="22">
        <f t="shared" ref="D17:D18" si="13">C17+1</f>
        <v>44339</v>
      </c>
      <c r="E17" s="22">
        <f t="shared" ref="E17:E18" si="14">D17+5</f>
        <v>44344</v>
      </c>
      <c r="F17" s="22">
        <f t="shared" ref="F17:F18" si="15">E17</f>
        <v>44344</v>
      </c>
      <c r="G17" s="23">
        <f t="shared" ref="G17:G18" si="16">F17+3</f>
        <v>44347</v>
      </c>
      <c r="H17" s="23">
        <f t="shared" ref="H17:H18" si="17">G17+1</f>
        <v>44348</v>
      </c>
    </row>
    <row r="18" spans="1:8">
      <c r="A18" s="67" t="s">
        <v>1046</v>
      </c>
      <c r="B18" s="21" t="s">
        <v>1052</v>
      </c>
      <c r="C18" s="23">
        <v>44345</v>
      </c>
      <c r="D18" s="22">
        <f t="shared" si="13"/>
        <v>44346</v>
      </c>
      <c r="E18" s="22">
        <f t="shared" si="14"/>
        <v>44351</v>
      </c>
      <c r="F18" s="22">
        <f t="shared" si="15"/>
        <v>44351</v>
      </c>
      <c r="G18" s="23">
        <f t="shared" si="16"/>
        <v>44354</v>
      </c>
      <c r="H18" s="23">
        <f t="shared" si="17"/>
        <v>44355</v>
      </c>
    </row>
    <row r="19" spans="1:8">
      <c r="A19" s="1"/>
      <c r="B19" s="1"/>
      <c r="C19" s="1"/>
      <c r="D19" s="1"/>
      <c r="E19" s="1"/>
      <c r="F19" s="1"/>
      <c r="G19" s="1"/>
      <c r="H19" s="1"/>
    </row>
    <row r="20" spans="1:8" ht="16.2">
      <c r="A20" s="173" t="s">
        <v>19</v>
      </c>
      <c r="B20" s="265" t="s">
        <v>67</v>
      </c>
      <c r="C20" s="265"/>
      <c r="D20" s="265"/>
      <c r="E20" s="265"/>
      <c r="F20" s="1"/>
      <c r="G20" s="1"/>
      <c r="H20" s="1"/>
    </row>
    <row r="21" spans="1:8" ht="16.2">
      <c r="A21" s="41" t="s">
        <v>739</v>
      </c>
      <c r="B21" s="308" t="s">
        <v>959</v>
      </c>
      <c r="C21" s="308"/>
      <c r="D21" s="308"/>
      <c r="E21" s="308"/>
      <c r="F21" s="1"/>
      <c r="G21" s="1"/>
      <c r="H21" s="1"/>
    </row>
    <row r="22" spans="1:8" ht="16.2">
      <c r="A22" s="41" t="s">
        <v>750</v>
      </c>
      <c r="B22" s="308" t="s">
        <v>751</v>
      </c>
      <c r="C22" s="308"/>
      <c r="D22" s="308"/>
      <c r="E22" s="308"/>
      <c r="F22" s="1"/>
      <c r="G22" s="1"/>
      <c r="H22" s="1"/>
    </row>
    <row r="23" spans="1:8" ht="16.2">
      <c r="A23" s="42" t="s">
        <v>731</v>
      </c>
      <c r="B23" s="308" t="s">
        <v>952</v>
      </c>
      <c r="C23" s="308"/>
      <c r="D23" s="308"/>
      <c r="E23" s="308"/>
      <c r="F23" s="1"/>
      <c r="G23" s="1"/>
      <c r="H23" s="1"/>
    </row>
    <row r="25" spans="1:8">
      <c r="B25" s="28"/>
    </row>
  </sheetData>
  <mergeCells count="16">
    <mergeCell ref="G6:H6"/>
    <mergeCell ref="C7:D7"/>
    <mergeCell ref="E7:F7"/>
    <mergeCell ref="G7:H7"/>
    <mergeCell ref="B1:H1"/>
    <mergeCell ref="B2:H2"/>
    <mergeCell ref="A4:H4"/>
    <mergeCell ref="C5:D5"/>
    <mergeCell ref="E5:F5"/>
    <mergeCell ref="G5:H5"/>
    <mergeCell ref="B20:E20"/>
    <mergeCell ref="B21:E21"/>
    <mergeCell ref="B22:E22"/>
    <mergeCell ref="B23:E23"/>
    <mergeCell ref="C6:D6"/>
    <mergeCell ref="E6:F6"/>
  </mergeCells>
  <phoneticPr fontId="3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27"/>
  <sheetViews>
    <sheetView topLeftCell="A4" workbookViewId="0">
      <selection activeCell="I28" sqref="I28"/>
    </sheetView>
  </sheetViews>
  <sheetFormatPr defaultRowHeight="15.6"/>
  <cols>
    <col min="1" max="1" width="19" customWidth="1"/>
    <col min="2" max="19" width="8.69921875" customWidth="1"/>
  </cols>
  <sheetData>
    <row r="1" spans="1:253" ht="45" customHeight="1">
      <c r="B1" s="221" t="s">
        <v>52</v>
      </c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</row>
    <row r="2" spans="1:253" ht="17.100000000000001" customHeight="1">
      <c r="B2" s="222" t="s">
        <v>53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</row>
    <row r="3" spans="1:253" ht="19.8" customHeight="1">
      <c r="A3" s="48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</row>
    <row r="4" spans="1:253">
      <c r="A4" s="343" t="s">
        <v>1026</v>
      </c>
      <c r="B4" s="343"/>
      <c r="C4" s="343"/>
      <c r="D4" s="343"/>
      <c r="E4" s="343"/>
      <c r="F4" s="343"/>
      <c r="G4" s="343"/>
      <c r="H4" s="343"/>
      <c r="I4" s="343"/>
      <c r="J4" s="343"/>
      <c r="K4" s="343"/>
      <c r="L4" s="343"/>
      <c r="M4" s="343"/>
      <c r="N4" s="343"/>
      <c r="O4" s="343"/>
      <c r="P4" s="343"/>
      <c r="Q4" s="343"/>
      <c r="R4" s="343"/>
      <c r="S4" s="343"/>
    </row>
    <row r="5" spans="1:253">
      <c r="A5" s="178" t="s">
        <v>26</v>
      </c>
      <c r="B5" s="178" t="s">
        <v>27</v>
      </c>
      <c r="C5" s="313" t="s">
        <v>976</v>
      </c>
      <c r="D5" s="318"/>
      <c r="E5" s="313" t="s">
        <v>977</v>
      </c>
      <c r="F5" s="318"/>
      <c r="G5" s="313" t="s">
        <v>978</v>
      </c>
      <c r="H5" s="318"/>
      <c r="I5" s="313" t="s">
        <v>979</v>
      </c>
      <c r="J5" s="318"/>
      <c r="K5" s="178" t="s">
        <v>27</v>
      </c>
      <c r="L5" s="302" t="s">
        <v>980</v>
      </c>
      <c r="M5" s="304"/>
      <c r="N5" s="302" t="s">
        <v>981</v>
      </c>
      <c r="O5" s="304"/>
      <c r="P5" s="302" t="s">
        <v>982</v>
      </c>
      <c r="Q5" s="304"/>
      <c r="R5" s="313" t="s">
        <v>976</v>
      </c>
      <c r="S5" s="318"/>
    </row>
    <row r="6" spans="1:253">
      <c r="A6" s="176" t="s">
        <v>3</v>
      </c>
      <c r="B6" s="176" t="s">
        <v>4</v>
      </c>
      <c r="C6" s="247" t="s">
        <v>75</v>
      </c>
      <c r="D6" s="248"/>
      <c r="E6" s="247" t="s">
        <v>988</v>
      </c>
      <c r="F6" s="248"/>
      <c r="G6" s="247" t="s">
        <v>989</v>
      </c>
      <c r="H6" s="248"/>
      <c r="I6" s="247" t="s">
        <v>990</v>
      </c>
      <c r="J6" s="248"/>
      <c r="K6" s="176" t="s">
        <v>4</v>
      </c>
      <c r="L6" s="247" t="s">
        <v>991</v>
      </c>
      <c r="M6" s="248"/>
      <c r="N6" s="247" t="s">
        <v>992</v>
      </c>
      <c r="O6" s="248"/>
      <c r="P6" s="247" t="s">
        <v>213</v>
      </c>
      <c r="Q6" s="248"/>
      <c r="R6" s="247" t="s">
        <v>75</v>
      </c>
      <c r="S6" s="248"/>
    </row>
    <row r="7" spans="1:253">
      <c r="A7" s="176"/>
      <c r="B7" s="176"/>
      <c r="C7" s="247" t="s">
        <v>983</v>
      </c>
      <c r="D7" s="248"/>
      <c r="E7" s="247" t="s">
        <v>984</v>
      </c>
      <c r="F7" s="248"/>
      <c r="G7" s="247" t="s">
        <v>985</v>
      </c>
      <c r="H7" s="248"/>
      <c r="I7" s="247" t="s">
        <v>986</v>
      </c>
      <c r="J7" s="248"/>
      <c r="K7" s="176"/>
      <c r="L7" s="247" t="s">
        <v>987</v>
      </c>
      <c r="M7" s="248"/>
      <c r="N7" s="247" t="s">
        <v>993</v>
      </c>
      <c r="O7" s="248"/>
      <c r="P7" s="247" t="s">
        <v>994</v>
      </c>
      <c r="Q7" s="248"/>
      <c r="R7" s="247" t="s">
        <v>983</v>
      </c>
      <c r="S7" s="248"/>
    </row>
    <row r="8" spans="1:253">
      <c r="A8" s="67" t="s">
        <v>995</v>
      </c>
      <c r="B8" s="21" t="s">
        <v>996</v>
      </c>
      <c r="C8" s="23">
        <v>44286</v>
      </c>
      <c r="D8" s="22">
        <f t="shared" ref="D8:D9" si="0">C8+1</f>
        <v>44287</v>
      </c>
      <c r="E8" s="23">
        <f>D8+1</f>
        <v>44288</v>
      </c>
      <c r="F8" s="22">
        <f t="shared" ref="F8:F9" si="1">E8</f>
        <v>44288</v>
      </c>
      <c r="G8" s="22">
        <f>F8+5</f>
        <v>44293</v>
      </c>
      <c r="H8" s="22">
        <f>G8</f>
        <v>44293</v>
      </c>
      <c r="I8" s="22">
        <f>H8</f>
        <v>44293</v>
      </c>
      <c r="J8" s="22">
        <f t="shared" ref="J8:J9" si="2">I8+1</f>
        <v>44294</v>
      </c>
      <c r="K8" s="21" t="s">
        <v>997</v>
      </c>
      <c r="L8" s="22">
        <f>J8+3</f>
        <v>44297</v>
      </c>
      <c r="M8" s="22">
        <f t="shared" ref="M8:M9" si="3">L8+1</f>
        <v>44298</v>
      </c>
      <c r="N8" s="23">
        <f>M8+3</f>
        <v>44301</v>
      </c>
      <c r="O8" s="23">
        <f>N8</f>
        <v>44301</v>
      </c>
      <c r="P8" s="23">
        <f>O8</f>
        <v>44301</v>
      </c>
      <c r="Q8" s="22">
        <f t="shared" ref="Q8:Q9" si="4">P8+1</f>
        <v>44302</v>
      </c>
      <c r="R8" s="23">
        <f>Q8+5</f>
        <v>44307</v>
      </c>
      <c r="S8" s="22">
        <f t="shared" ref="S8:S9" si="5">R8+1</f>
        <v>44308</v>
      </c>
    </row>
    <row r="9" spans="1:253">
      <c r="A9" s="59" t="s">
        <v>998</v>
      </c>
      <c r="B9" s="21" t="s">
        <v>999</v>
      </c>
      <c r="C9" s="23">
        <v>44293</v>
      </c>
      <c r="D9" s="22">
        <f t="shared" si="0"/>
        <v>44294</v>
      </c>
      <c r="E9" s="23">
        <f>D9+1</f>
        <v>44295</v>
      </c>
      <c r="F9" s="22">
        <f t="shared" si="1"/>
        <v>44295</v>
      </c>
      <c r="G9" s="22">
        <f>F9+5</f>
        <v>44300</v>
      </c>
      <c r="H9" s="22">
        <f>G9</f>
        <v>44300</v>
      </c>
      <c r="I9" s="22">
        <f>H9</f>
        <v>44300</v>
      </c>
      <c r="J9" s="22">
        <f t="shared" si="2"/>
        <v>44301</v>
      </c>
      <c r="K9" s="21" t="s">
        <v>1000</v>
      </c>
      <c r="L9" s="22">
        <f>J9+3</f>
        <v>44304</v>
      </c>
      <c r="M9" s="22">
        <f t="shared" si="3"/>
        <v>44305</v>
      </c>
      <c r="N9" s="23">
        <f>M9+3</f>
        <v>44308</v>
      </c>
      <c r="O9" s="23">
        <f>N9</f>
        <v>44308</v>
      </c>
      <c r="P9" s="23">
        <f>O9</f>
        <v>44308</v>
      </c>
      <c r="Q9" s="22">
        <f t="shared" si="4"/>
        <v>44309</v>
      </c>
      <c r="R9" s="23">
        <f>Q9+5</f>
        <v>44314</v>
      </c>
      <c r="S9" s="22">
        <f t="shared" si="5"/>
        <v>44315</v>
      </c>
    </row>
    <row r="10" spans="1:253">
      <c r="A10" s="40" t="s">
        <v>1001</v>
      </c>
      <c r="B10" s="21" t="s">
        <v>1002</v>
      </c>
      <c r="C10" s="23">
        <v>44300</v>
      </c>
      <c r="D10" s="22">
        <f t="shared" ref="D10:D16" si="6">C10+1</f>
        <v>44301</v>
      </c>
      <c r="E10" s="23">
        <f t="shared" ref="E10:E14" si="7">D10+1</f>
        <v>44302</v>
      </c>
      <c r="F10" s="22">
        <f t="shared" ref="F10:F16" si="8">E10</f>
        <v>44302</v>
      </c>
      <c r="G10" s="22">
        <f t="shared" ref="G10:G14" si="9">F10+5</f>
        <v>44307</v>
      </c>
      <c r="H10" s="22">
        <f t="shared" ref="H10:I10" si="10">G10</f>
        <v>44307</v>
      </c>
      <c r="I10" s="22">
        <f t="shared" si="10"/>
        <v>44307</v>
      </c>
      <c r="J10" s="22">
        <f t="shared" ref="J10:J16" si="11">I10+1</f>
        <v>44308</v>
      </c>
      <c r="K10" s="21" t="s">
        <v>1003</v>
      </c>
      <c r="L10" s="22">
        <f t="shared" ref="L10:L14" si="12">J10+3</f>
        <v>44311</v>
      </c>
      <c r="M10" s="22">
        <f t="shared" ref="M10:M16" si="13">L10+1</f>
        <v>44312</v>
      </c>
      <c r="N10" s="23">
        <f t="shared" ref="N10:N14" si="14">M10+3</f>
        <v>44315</v>
      </c>
      <c r="O10" s="23">
        <f t="shared" ref="O10:P10" si="15">N10</f>
        <v>44315</v>
      </c>
      <c r="P10" s="23">
        <f t="shared" si="15"/>
        <v>44315</v>
      </c>
      <c r="Q10" s="22">
        <f t="shared" ref="Q10:Q16" si="16">P10+1</f>
        <v>44316</v>
      </c>
      <c r="R10" s="23">
        <f t="shared" ref="R10:R14" si="17">Q10+5</f>
        <v>44321</v>
      </c>
      <c r="S10" s="22">
        <f t="shared" ref="S10:S16" si="18">R10+1</f>
        <v>44322</v>
      </c>
    </row>
    <row r="11" spans="1:253">
      <c r="A11" s="40" t="s">
        <v>995</v>
      </c>
      <c r="B11" s="21" t="s">
        <v>1004</v>
      </c>
      <c r="C11" s="23">
        <v>44307</v>
      </c>
      <c r="D11" s="22">
        <f t="shared" si="6"/>
        <v>44308</v>
      </c>
      <c r="E11" s="23">
        <f t="shared" si="7"/>
        <v>44309</v>
      </c>
      <c r="F11" s="22">
        <f t="shared" si="8"/>
        <v>44309</v>
      </c>
      <c r="G11" s="22">
        <f t="shared" si="9"/>
        <v>44314</v>
      </c>
      <c r="H11" s="22">
        <f t="shared" ref="H11:I11" si="19">G11</f>
        <v>44314</v>
      </c>
      <c r="I11" s="22">
        <f t="shared" si="19"/>
        <v>44314</v>
      </c>
      <c r="J11" s="22">
        <f t="shared" si="11"/>
        <v>44315</v>
      </c>
      <c r="K11" s="21" t="s">
        <v>1005</v>
      </c>
      <c r="L11" s="22">
        <f t="shared" si="12"/>
        <v>44318</v>
      </c>
      <c r="M11" s="22">
        <f t="shared" si="13"/>
        <v>44319</v>
      </c>
      <c r="N11" s="23">
        <f t="shared" si="14"/>
        <v>44322</v>
      </c>
      <c r="O11" s="23">
        <f t="shared" ref="O11:P11" si="20">N11</f>
        <v>44322</v>
      </c>
      <c r="P11" s="23">
        <f t="shared" si="20"/>
        <v>44322</v>
      </c>
      <c r="Q11" s="22">
        <f t="shared" si="16"/>
        <v>44323</v>
      </c>
      <c r="R11" s="23">
        <f t="shared" si="17"/>
        <v>44328</v>
      </c>
      <c r="S11" s="22">
        <f t="shared" si="18"/>
        <v>44329</v>
      </c>
    </row>
    <row r="12" spans="1:253">
      <c r="A12" s="67" t="s">
        <v>998</v>
      </c>
      <c r="B12" s="21" t="s">
        <v>1006</v>
      </c>
      <c r="C12" s="23">
        <v>44314</v>
      </c>
      <c r="D12" s="22">
        <f t="shared" si="6"/>
        <v>44315</v>
      </c>
      <c r="E12" s="23">
        <f t="shared" si="7"/>
        <v>44316</v>
      </c>
      <c r="F12" s="22">
        <f t="shared" si="8"/>
        <v>44316</v>
      </c>
      <c r="G12" s="22">
        <f t="shared" si="9"/>
        <v>44321</v>
      </c>
      <c r="H12" s="22">
        <f t="shared" ref="H12:I12" si="21">G12</f>
        <v>44321</v>
      </c>
      <c r="I12" s="22">
        <f t="shared" si="21"/>
        <v>44321</v>
      </c>
      <c r="J12" s="22">
        <f t="shared" si="11"/>
        <v>44322</v>
      </c>
      <c r="K12" s="21" t="s">
        <v>1007</v>
      </c>
      <c r="L12" s="22">
        <f t="shared" si="12"/>
        <v>44325</v>
      </c>
      <c r="M12" s="22">
        <f t="shared" si="13"/>
        <v>44326</v>
      </c>
      <c r="N12" s="23">
        <f t="shared" si="14"/>
        <v>44329</v>
      </c>
      <c r="O12" s="23">
        <f t="shared" ref="O12:P12" si="22">N12</f>
        <v>44329</v>
      </c>
      <c r="P12" s="23">
        <f t="shared" si="22"/>
        <v>44329</v>
      </c>
      <c r="Q12" s="22">
        <f t="shared" si="16"/>
        <v>44330</v>
      </c>
      <c r="R12" s="23">
        <f t="shared" si="17"/>
        <v>44335</v>
      </c>
      <c r="S12" s="22">
        <f t="shared" si="18"/>
        <v>44336</v>
      </c>
    </row>
    <row r="13" spans="1:253">
      <c r="A13" s="59" t="s">
        <v>1001</v>
      </c>
      <c r="B13" s="21" t="s">
        <v>1008</v>
      </c>
      <c r="C13" s="23">
        <v>44321</v>
      </c>
      <c r="D13" s="22">
        <f t="shared" si="6"/>
        <v>44322</v>
      </c>
      <c r="E13" s="23">
        <f t="shared" si="7"/>
        <v>44323</v>
      </c>
      <c r="F13" s="22">
        <f t="shared" si="8"/>
        <v>44323</v>
      </c>
      <c r="G13" s="22">
        <f t="shared" si="9"/>
        <v>44328</v>
      </c>
      <c r="H13" s="22">
        <f t="shared" ref="H13:I13" si="23">G13</f>
        <v>44328</v>
      </c>
      <c r="I13" s="22">
        <f t="shared" si="23"/>
        <v>44328</v>
      </c>
      <c r="J13" s="22">
        <f t="shared" si="11"/>
        <v>44329</v>
      </c>
      <c r="K13" s="21" t="s">
        <v>1009</v>
      </c>
      <c r="L13" s="22">
        <f t="shared" si="12"/>
        <v>44332</v>
      </c>
      <c r="M13" s="22">
        <f t="shared" si="13"/>
        <v>44333</v>
      </c>
      <c r="N13" s="23">
        <f t="shared" si="14"/>
        <v>44336</v>
      </c>
      <c r="O13" s="23">
        <f t="shared" ref="O13:P13" si="24">N13</f>
        <v>44336</v>
      </c>
      <c r="P13" s="23">
        <f t="shared" si="24"/>
        <v>44336</v>
      </c>
      <c r="Q13" s="22">
        <f t="shared" si="16"/>
        <v>44337</v>
      </c>
      <c r="R13" s="23">
        <f t="shared" si="17"/>
        <v>44342</v>
      </c>
      <c r="S13" s="22">
        <f t="shared" si="18"/>
        <v>44343</v>
      </c>
    </row>
    <row r="14" spans="1:253">
      <c r="A14" s="40" t="s">
        <v>995</v>
      </c>
      <c r="B14" s="21" t="s">
        <v>1010</v>
      </c>
      <c r="C14" s="23">
        <v>44328</v>
      </c>
      <c r="D14" s="22">
        <f t="shared" si="6"/>
        <v>44329</v>
      </c>
      <c r="E14" s="23">
        <f t="shared" si="7"/>
        <v>44330</v>
      </c>
      <c r="F14" s="22">
        <f t="shared" si="8"/>
        <v>44330</v>
      </c>
      <c r="G14" s="22">
        <f t="shared" si="9"/>
        <v>44335</v>
      </c>
      <c r="H14" s="22">
        <f t="shared" ref="H14:I14" si="25">G14</f>
        <v>44335</v>
      </c>
      <c r="I14" s="22">
        <f t="shared" si="25"/>
        <v>44335</v>
      </c>
      <c r="J14" s="22">
        <f t="shared" si="11"/>
        <v>44336</v>
      </c>
      <c r="K14" s="21" t="s">
        <v>1011</v>
      </c>
      <c r="L14" s="22">
        <f t="shared" si="12"/>
        <v>44339</v>
      </c>
      <c r="M14" s="22">
        <f t="shared" si="13"/>
        <v>44340</v>
      </c>
      <c r="N14" s="23">
        <f t="shared" si="14"/>
        <v>44343</v>
      </c>
      <c r="O14" s="23">
        <f t="shared" ref="O14:P14" si="26">N14</f>
        <v>44343</v>
      </c>
      <c r="P14" s="23">
        <f t="shared" si="26"/>
        <v>44343</v>
      </c>
      <c r="Q14" s="22">
        <f t="shared" si="16"/>
        <v>44344</v>
      </c>
      <c r="R14" s="23">
        <f t="shared" si="17"/>
        <v>44349</v>
      </c>
      <c r="S14" s="22">
        <f t="shared" si="18"/>
        <v>44350</v>
      </c>
    </row>
    <row r="15" spans="1:253">
      <c r="A15" s="67" t="s">
        <v>998</v>
      </c>
      <c r="B15" s="21" t="s">
        <v>1012</v>
      </c>
      <c r="C15" s="23">
        <v>44335</v>
      </c>
      <c r="D15" s="22">
        <f t="shared" si="6"/>
        <v>44336</v>
      </c>
      <c r="E15" s="23">
        <f>D15+1</f>
        <v>44337</v>
      </c>
      <c r="F15" s="22">
        <f t="shared" si="8"/>
        <v>44337</v>
      </c>
      <c r="G15" s="22">
        <f>F15+5</f>
        <v>44342</v>
      </c>
      <c r="H15" s="22">
        <f>G15</f>
        <v>44342</v>
      </c>
      <c r="I15" s="22">
        <f>H15</f>
        <v>44342</v>
      </c>
      <c r="J15" s="22">
        <f t="shared" si="11"/>
        <v>44343</v>
      </c>
      <c r="K15" s="21" t="s">
        <v>1013</v>
      </c>
      <c r="L15" s="22">
        <f>J15+3</f>
        <v>44346</v>
      </c>
      <c r="M15" s="22">
        <f t="shared" si="13"/>
        <v>44347</v>
      </c>
      <c r="N15" s="23">
        <f>M15+3</f>
        <v>44350</v>
      </c>
      <c r="O15" s="23">
        <f>N15</f>
        <v>44350</v>
      </c>
      <c r="P15" s="23">
        <f>O15</f>
        <v>44350</v>
      </c>
      <c r="Q15" s="22">
        <f t="shared" si="16"/>
        <v>44351</v>
      </c>
      <c r="R15" s="23">
        <f>Q15+5</f>
        <v>44356</v>
      </c>
      <c r="S15" s="22">
        <f t="shared" si="18"/>
        <v>44357</v>
      </c>
    </row>
    <row r="16" spans="1:253">
      <c r="A16" s="59" t="s">
        <v>1001</v>
      </c>
      <c r="B16" s="21" t="s">
        <v>1004</v>
      </c>
      <c r="C16" s="23">
        <v>44342</v>
      </c>
      <c r="D16" s="22">
        <f t="shared" si="6"/>
        <v>44343</v>
      </c>
      <c r="E16" s="23">
        <f>D16+1</f>
        <v>44344</v>
      </c>
      <c r="F16" s="22">
        <f t="shared" si="8"/>
        <v>44344</v>
      </c>
      <c r="G16" s="22">
        <f>F16+5</f>
        <v>44349</v>
      </c>
      <c r="H16" s="22">
        <f>G16</f>
        <v>44349</v>
      </c>
      <c r="I16" s="22">
        <f>H16</f>
        <v>44349</v>
      </c>
      <c r="J16" s="22">
        <f t="shared" si="11"/>
        <v>44350</v>
      </c>
      <c r="K16" s="21" t="s">
        <v>1005</v>
      </c>
      <c r="L16" s="22">
        <f>J16+3</f>
        <v>44353</v>
      </c>
      <c r="M16" s="22">
        <f t="shared" si="13"/>
        <v>44354</v>
      </c>
      <c r="N16" s="23">
        <f>M16+3</f>
        <v>44357</v>
      </c>
      <c r="O16" s="23">
        <f>N16</f>
        <v>44357</v>
      </c>
      <c r="P16" s="23">
        <f>O16</f>
        <v>44357</v>
      </c>
      <c r="Q16" s="22">
        <f t="shared" si="16"/>
        <v>44358</v>
      </c>
      <c r="R16" s="23">
        <f>Q16+5</f>
        <v>44363</v>
      </c>
      <c r="S16" s="22">
        <f t="shared" si="18"/>
        <v>44364</v>
      </c>
    </row>
    <row r="17" spans="1:19">
      <c r="A17" s="40" t="s">
        <v>995</v>
      </c>
      <c r="B17" s="21" t="s">
        <v>1014</v>
      </c>
      <c r="C17" s="23">
        <v>44349</v>
      </c>
      <c r="D17" s="22">
        <f t="shared" ref="D17:E17" si="27">C17+1</f>
        <v>44350</v>
      </c>
      <c r="E17" s="23">
        <f t="shared" si="27"/>
        <v>44351</v>
      </c>
      <c r="F17" s="22">
        <f t="shared" ref="F17" si="28">E17</f>
        <v>44351</v>
      </c>
      <c r="G17" s="22">
        <f t="shared" ref="G17" si="29">F17+5</f>
        <v>44356</v>
      </c>
      <c r="H17" s="22">
        <f t="shared" ref="H17:I17" si="30">G17</f>
        <v>44356</v>
      </c>
      <c r="I17" s="22">
        <f t="shared" si="30"/>
        <v>44356</v>
      </c>
      <c r="J17" s="22">
        <f t="shared" ref="J17" si="31">I17+1</f>
        <v>44357</v>
      </c>
      <c r="K17" s="21" t="s">
        <v>1015</v>
      </c>
      <c r="L17" s="22">
        <f t="shared" ref="L17" si="32">J17+3</f>
        <v>44360</v>
      </c>
      <c r="M17" s="22">
        <f t="shared" ref="M17" si="33">L17+1</f>
        <v>44361</v>
      </c>
      <c r="N17" s="23">
        <f t="shared" ref="N17" si="34">M17+3</f>
        <v>44364</v>
      </c>
      <c r="O17" s="23">
        <f t="shared" ref="O17:P17" si="35">N17</f>
        <v>44364</v>
      </c>
      <c r="P17" s="23">
        <f t="shared" si="35"/>
        <v>44364</v>
      </c>
      <c r="Q17" s="22">
        <f t="shared" ref="Q17" si="36">P17+1</f>
        <v>44365</v>
      </c>
      <c r="R17" s="23">
        <f t="shared" ref="R17" si="37">Q17+5</f>
        <v>44370</v>
      </c>
      <c r="S17" s="22">
        <f t="shared" ref="S17" si="38">R17+1</f>
        <v>44371</v>
      </c>
    </row>
    <row r="18" spans="1:19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16.2">
      <c r="A19" s="177" t="s">
        <v>19</v>
      </c>
      <c r="B19" s="265" t="s">
        <v>67</v>
      </c>
      <c r="C19" s="265"/>
      <c r="D19" s="265"/>
      <c r="E19" s="265"/>
      <c r="F19" s="265"/>
      <c r="G19" s="265"/>
      <c r="H19" s="265"/>
      <c r="I19" s="265"/>
      <c r="J19" s="265"/>
      <c r="K19" s="265"/>
      <c r="L19" s="265"/>
      <c r="M19" s="1"/>
      <c r="N19" s="1"/>
      <c r="O19" s="1"/>
      <c r="P19" s="1"/>
      <c r="Q19" s="1"/>
      <c r="R19" s="1"/>
      <c r="S19" s="1"/>
    </row>
    <row r="20" spans="1:19" ht="16.2">
      <c r="A20" s="41" t="s">
        <v>75</v>
      </c>
      <c r="B20" s="308" t="s">
        <v>1016</v>
      </c>
      <c r="C20" s="308"/>
      <c r="D20" s="308"/>
      <c r="E20" s="308"/>
      <c r="F20" s="308"/>
      <c r="G20" s="308"/>
      <c r="H20" s="308"/>
      <c r="I20" s="308"/>
      <c r="J20" s="308"/>
      <c r="K20" s="308"/>
      <c r="L20" s="308"/>
      <c r="M20" s="1"/>
      <c r="N20" s="1"/>
      <c r="O20" s="1"/>
      <c r="P20" s="1"/>
      <c r="Q20" s="1"/>
      <c r="R20" s="1"/>
      <c r="S20" s="1"/>
    </row>
    <row r="21" spans="1:19" ht="16.2">
      <c r="A21" s="41" t="s">
        <v>1017</v>
      </c>
      <c r="B21" s="308" t="s">
        <v>1018</v>
      </c>
      <c r="C21" s="308"/>
      <c r="D21" s="308"/>
      <c r="E21" s="308"/>
      <c r="F21" s="308"/>
      <c r="G21" s="308"/>
      <c r="H21" s="308"/>
      <c r="I21" s="308"/>
      <c r="J21" s="308"/>
      <c r="K21" s="308"/>
      <c r="L21" s="308"/>
      <c r="M21" s="1"/>
      <c r="N21" s="1"/>
      <c r="O21" s="1"/>
      <c r="P21" s="1"/>
      <c r="Q21" s="1"/>
      <c r="R21" s="1"/>
      <c r="S21" s="1"/>
    </row>
    <row r="22" spans="1:19" ht="16.2">
      <c r="A22" s="41" t="s">
        <v>1019</v>
      </c>
      <c r="B22" s="285" t="s">
        <v>139</v>
      </c>
      <c r="C22" s="286"/>
      <c r="D22" s="286"/>
      <c r="E22" s="286"/>
      <c r="F22" s="286"/>
      <c r="G22" s="286"/>
      <c r="H22" s="286"/>
      <c r="I22" s="286"/>
      <c r="J22" s="286"/>
      <c r="K22" s="286"/>
      <c r="L22" s="287"/>
      <c r="M22" s="1"/>
      <c r="N22" s="1"/>
      <c r="O22" s="1"/>
      <c r="P22" s="1"/>
      <c r="Q22" s="1"/>
      <c r="R22" s="1"/>
      <c r="S22" s="1"/>
    </row>
    <row r="23" spans="1:19" ht="16.2">
      <c r="A23" s="41" t="s">
        <v>1020</v>
      </c>
      <c r="B23" s="285" t="s">
        <v>1025</v>
      </c>
      <c r="C23" s="286"/>
      <c r="D23" s="286"/>
      <c r="E23" s="286"/>
      <c r="F23" s="286"/>
      <c r="G23" s="286"/>
      <c r="H23" s="286"/>
      <c r="I23" s="286"/>
      <c r="J23" s="286"/>
      <c r="K23" s="286"/>
      <c r="L23" s="287"/>
      <c r="M23" s="1"/>
      <c r="N23" s="1"/>
      <c r="O23" s="1"/>
      <c r="P23" s="1"/>
      <c r="Q23" s="1"/>
      <c r="R23" s="1"/>
      <c r="S23" s="1"/>
    </row>
    <row r="24" spans="1:19" ht="16.2">
      <c r="A24" s="41" t="s">
        <v>1021</v>
      </c>
      <c r="B24" s="308" t="s">
        <v>1022</v>
      </c>
      <c r="C24" s="308"/>
      <c r="D24" s="308"/>
      <c r="E24" s="308"/>
      <c r="F24" s="308"/>
      <c r="G24" s="308"/>
      <c r="H24" s="308"/>
      <c r="I24" s="308"/>
      <c r="J24" s="308"/>
      <c r="K24" s="308"/>
      <c r="L24" s="308"/>
      <c r="M24" s="1"/>
      <c r="N24" s="1"/>
      <c r="O24" s="1"/>
      <c r="P24" s="1"/>
      <c r="Q24" s="1"/>
      <c r="R24" s="1"/>
      <c r="S24" s="1"/>
    </row>
    <row r="25" spans="1:19" ht="16.2">
      <c r="A25" s="42" t="s">
        <v>1023</v>
      </c>
      <c r="B25" s="308" t="s">
        <v>1024</v>
      </c>
      <c r="C25" s="308"/>
      <c r="D25" s="308"/>
      <c r="E25" s="308"/>
      <c r="F25" s="308"/>
      <c r="G25" s="308"/>
      <c r="H25" s="308"/>
      <c r="I25" s="308"/>
      <c r="J25" s="308"/>
      <c r="K25" s="308"/>
      <c r="L25" s="308"/>
      <c r="M25" s="1"/>
      <c r="N25" s="1"/>
      <c r="O25" s="1"/>
      <c r="P25" s="1"/>
      <c r="Q25" s="1"/>
      <c r="R25" s="1"/>
      <c r="S25" s="1"/>
    </row>
    <row r="27" spans="1:19">
      <c r="B27" s="28"/>
    </row>
  </sheetData>
  <mergeCells count="34">
    <mergeCell ref="B25:L25"/>
    <mergeCell ref="P7:Q7"/>
    <mergeCell ref="R7:S7"/>
    <mergeCell ref="B19:L19"/>
    <mergeCell ref="B21:L21"/>
    <mergeCell ref="B22:L22"/>
    <mergeCell ref="B23:L23"/>
    <mergeCell ref="B20:L20"/>
    <mergeCell ref="B24:L24"/>
    <mergeCell ref="P6:Q6"/>
    <mergeCell ref="R6:S6"/>
    <mergeCell ref="C7:D7"/>
    <mergeCell ref="E7:F7"/>
    <mergeCell ref="G7:H7"/>
    <mergeCell ref="I7:J7"/>
    <mergeCell ref="L7:M7"/>
    <mergeCell ref="N7:O7"/>
    <mergeCell ref="C6:D6"/>
    <mergeCell ref="N6:O6"/>
    <mergeCell ref="L6:M6"/>
    <mergeCell ref="I6:J6"/>
    <mergeCell ref="G6:H6"/>
    <mergeCell ref="E6:F6"/>
    <mergeCell ref="P5:Q5"/>
    <mergeCell ref="R5:S5"/>
    <mergeCell ref="B1:S1"/>
    <mergeCell ref="B2:S2"/>
    <mergeCell ref="A4:S4"/>
    <mergeCell ref="C5:D5"/>
    <mergeCell ref="E5:F5"/>
    <mergeCell ref="G5:H5"/>
    <mergeCell ref="I5:J5"/>
    <mergeCell ref="L5:M5"/>
    <mergeCell ref="N5:O5"/>
  </mergeCells>
  <phoneticPr fontId="3" type="noConversion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P33"/>
  <sheetViews>
    <sheetView topLeftCell="A4" workbookViewId="0">
      <selection activeCell="D36" sqref="D36"/>
    </sheetView>
  </sheetViews>
  <sheetFormatPr defaultRowHeight="15.6"/>
  <cols>
    <col min="1" max="1" width="22.3984375" customWidth="1"/>
    <col min="2" max="11" width="7.59765625" customWidth="1"/>
  </cols>
  <sheetData>
    <row r="1" spans="1:250" ht="32.4" customHeight="1">
      <c r="B1" s="221" t="s">
        <v>173</v>
      </c>
      <c r="C1" s="221"/>
      <c r="D1" s="221"/>
      <c r="E1" s="221"/>
      <c r="F1" s="221"/>
      <c r="G1" s="221"/>
      <c r="H1" s="221"/>
      <c r="I1" s="221"/>
      <c r="J1" s="221"/>
      <c r="K1" s="221"/>
      <c r="L1" s="45"/>
      <c r="M1" s="45"/>
      <c r="N1" s="45"/>
      <c r="O1" s="45"/>
      <c r="P1" s="45"/>
      <c r="Q1" s="46"/>
    </row>
    <row r="2" spans="1:250" ht="17.100000000000001" customHeight="1">
      <c r="B2" s="222" t="s">
        <v>174</v>
      </c>
      <c r="C2" s="222"/>
      <c r="D2" s="222"/>
      <c r="E2" s="222"/>
      <c r="F2" s="222"/>
      <c r="G2" s="222"/>
      <c r="H2" s="222"/>
      <c r="I2" s="222"/>
      <c r="J2" s="222"/>
      <c r="K2" s="222"/>
      <c r="L2" s="47"/>
      <c r="M2" s="47"/>
      <c r="N2" s="47"/>
      <c r="O2" s="47"/>
      <c r="P2" s="47"/>
      <c r="Q2" s="47"/>
    </row>
    <row r="3" spans="1:250" ht="19.8" customHeight="1">
      <c r="A3" s="48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</row>
    <row r="4" spans="1:250">
      <c r="A4" s="223" t="s">
        <v>192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</row>
    <row r="5" spans="1:250">
      <c r="A5" s="71" t="s">
        <v>1</v>
      </c>
      <c r="B5" s="71" t="s">
        <v>2</v>
      </c>
      <c r="C5" s="225" t="s">
        <v>175</v>
      </c>
      <c r="D5" s="226"/>
      <c r="E5" s="225" t="s">
        <v>176</v>
      </c>
      <c r="F5" s="226"/>
      <c r="G5" s="225" t="s">
        <v>177</v>
      </c>
      <c r="H5" s="226"/>
      <c r="I5" s="71" t="s">
        <v>2</v>
      </c>
      <c r="J5" s="225" t="s">
        <v>175</v>
      </c>
      <c r="K5" s="226"/>
    </row>
    <row r="6" spans="1:250">
      <c r="A6" s="204" t="s">
        <v>3</v>
      </c>
      <c r="B6" s="204" t="s">
        <v>4</v>
      </c>
      <c r="C6" s="201" t="s">
        <v>178</v>
      </c>
      <c r="D6" s="227"/>
      <c r="E6" s="201" t="s">
        <v>179</v>
      </c>
      <c r="F6" s="227"/>
      <c r="G6" s="201" t="s">
        <v>180</v>
      </c>
      <c r="H6" s="227"/>
      <c r="I6" s="4" t="s">
        <v>4</v>
      </c>
      <c r="J6" s="201" t="s">
        <v>178</v>
      </c>
      <c r="K6" s="227"/>
    </row>
    <row r="7" spans="1:250">
      <c r="A7" s="207"/>
      <c r="B7" s="207"/>
      <c r="C7" s="201" t="s">
        <v>5</v>
      </c>
      <c r="D7" s="227"/>
      <c r="E7" s="201" t="s">
        <v>5</v>
      </c>
      <c r="F7" s="227"/>
      <c r="G7" s="201" t="s">
        <v>5</v>
      </c>
      <c r="H7" s="227"/>
      <c r="I7" s="6"/>
      <c r="J7" s="204" t="s">
        <v>5</v>
      </c>
      <c r="K7" s="204"/>
    </row>
    <row r="8" spans="1:250">
      <c r="A8" s="5"/>
      <c r="B8" s="4"/>
      <c r="C8" s="7" t="s">
        <v>188</v>
      </c>
      <c r="D8" s="7" t="s">
        <v>187</v>
      </c>
      <c r="E8" s="7" t="s">
        <v>189</v>
      </c>
      <c r="F8" s="7" t="s">
        <v>189</v>
      </c>
      <c r="G8" s="7" t="s">
        <v>190</v>
      </c>
      <c r="H8" s="7" t="s">
        <v>190</v>
      </c>
      <c r="I8" s="8"/>
      <c r="J8" s="7" t="s">
        <v>188</v>
      </c>
      <c r="K8" s="7" t="s">
        <v>187</v>
      </c>
    </row>
    <row r="9" spans="1:250" hidden="1">
      <c r="A9" s="10" t="s">
        <v>241</v>
      </c>
      <c r="B9" s="11" t="s">
        <v>433</v>
      </c>
      <c r="C9" s="9">
        <v>44183</v>
      </c>
      <c r="D9" s="9">
        <f t="shared" ref="D9:D11" si="0">C9+1</f>
        <v>44184</v>
      </c>
      <c r="E9" s="9">
        <f t="shared" ref="E9:E11" si="1">D9+2</f>
        <v>44186</v>
      </c>
      <c r="F9" s="9">
        <f t="shared" ref="F9:F11" si="2">E9</f>
        <v>44186</v>
      </c>
      <c r="G9" s="9">
        <f t="shared" ref="G9:G11" si="3">F9+1</f>
        <v>44187</v>
      </c>
      <c r="H9" s="9">
        <f t="shared" ref="H9:H11" si="4">G9</f>
        <v>44187</v>
      </c>
      <c r="I9" s="12" t="s">
        <v>432</v>
      </c>
      <c r="J9" s="9">
        <v>44190</v>
      </c>
      <c r="K9" s="9">
        <f t="shared" ref="K9:K11" si="5">J9+1</f>
        <v>44191</v>
      </c>
    </row>
    <row r="10" spans="1:250" hidden="1">
      <c r="A10" s="10" t="s">
        <v>241</v>
      </c>
      <c r="B10" s="11" t="s">
        <v>435</v>
      </c>
      <c r="C10" s="9">
        <v>44190</v>
      </c>
      <c r="D10" s="9">
        <f t="shared" si="0"/>
        <v>44191</v>
      </c>
      <c r="E10" s="9">
        <f t="shared" si="1"/>
        <v>44193</v>
      </c>
      <c r="F10" s="9">
        <f t="shared" si="2"/>
        <v>44193</v>
      </c>
      <c r="G10" s="9">
        <f t="shared" si="3"/>
        <v>44194</v>
      </c>
      <c r="H10" s="9">
        <f t="shared" si="4"/>
        <v>44194</v>
      </c>
      <c r="I10" s="12" t="s">
        <v>434</v>
      </c>
      <c r="J10" s="9">
        <v>44197</v>
      </c>
      <c r="K10" s="9">
        <f t="shared" si="5"/>
        <v>44198</v>
      </c>
    </row>
    <row r="11" spans="1:250" hidden="1">
      <c r="A11" s="10" t="s">
        <v>241</v>
      </c>
      <c r="B11" s="11" t="s">
        <v>472</v>
      </c>
      <c r="C11" s="9">
        <v>44197</v>
      </c>
      <c r="D11" s="9">
        <f t="shared" si="0"/>
        <v>44198</v>
      </c>
      <c r="E11" s="9">
        <f t="shared" si="1"/>
        <v>44200</v>
      </c>
      <c r="F11" s="9">
        <f t="shared" si="2"/>
        <v>44200</v>
      </c>
      <c r="G11" s="9">
        <f t="shared" si="3"/>
        <v>44201</v>
      </c>
      <c r="H11" s="9">
        <f t="shared" si="4"/>
        <v>44201</v>
      </c>
      <c r="I11" s="12" t="s">
        <v>474</v>
      </c>
      <c r="J11" s="9">
        <v>44204</v>
      </c>
      <c r="K11" s="9">
        <f t="shared" si="5"/>
        <v>44205</v>
      </c>
    </row>
    <row r="12" spans="1:250" hidden="1">
      <c r="A12" s="10" t="s">
        <v>241</v>
      </c>
      <c r="B12" s="11" t="s">
        <v>473</v>
      </c>
      <c r="C12" s="9">
        <v>44204</v>
      </c>
      <c r="D12" s="9">
        <f t="shared" ref="D12:D13" si="6">C12+1</f>
        <v>44205</v>
      </c>
      <c r="E12" s="9">
        <f t="shared" ref="E12:E13" si="7">D12+2</f>
        <v>44207</v>
      </c>
      <c r="F12" s="9">
        <f t="shared" ref="F12:F13" si="8">E12</f>
        <v>44207</v>
      </c>
      <c r="G12" s="9">
        <f t="shared" ref="G12:G13" si="9">F12+1</f>
        <v>44208</v>
      </c>
      <c r="H12" s="9">
        <f t="shared" ref="H12:H13" si="10">G12</f>
        <v>44208</v>
      </c>
      <c r="I12" s="12" t="s">
        <v>475</v>
      </c>
      <c r="J12" s="9">
        <v>44211</v>
      </c>
      <c r="K12" s="9">
        <f t="shared" ref="K12:K13" si="11">J12+1</f>
        <v>44212</v>
      </c>
    </row>
    <row r="13" spans="1:250" hidden="1">
      <c r="A13" s="10" t="s">
        <v>241</v>
      </c>
      <c r="B13" s="11" t="s">
        <v>506</v>
      </c>
      <c r="C13" s="9">
        <v>44211</v>
      </c>
      <c r="D13" s="9">
        <f t="shared" si="6"/>
        <v>44212</v>
      </c>
      <c r="E13" s="9">
        <f t="shared" si="7"/>
        <v>44214</v>
      </c>
      <c r="F13" s="9">
        <f t="shared" si="8"/>
        <v>44214</v>
      </c>
      <c r="G13" s="9">
        <f t="shared" si="9"/>
        <v>44215</v>
      </c>
      <c r="H13" s="9">
        <f t="shared" si="10"/>
        <v>44215</v>
      </c>
      <c r="I13" s="12" t="s">
        <v>507</v>
      </c>
      <c r="J13" s="9">
        <v>44218</v>
      </c>
      <c r="K13" s="9">
        <f t="shared" si="11"/>
        <v>44219</v>
      </c>
    </row>
    <row r="14" spans="1:250" hidden="1">
      <c r="A14" s="10" t="s">
        <v>241</v>
      </c>
      <c r="B14" s="11" t="s">
        <v>488</v>
      </c>
      <c r="C14" s="9">
        <v>44218</v>
      </c>
      <c r="D14" s="9">
        <f t="shared" ref="D14:D17" si="12">C14+1</f>
        <v>44219</v>
      </c>
      <c r="E14" s="9">
        <f t="shared" ref="E14:E17" si="13">D14+2</f>
        <v>44221</v>
      </c>
      <c r="F14" s="9">
        <f t="shared" ref="F14:F17" si="14">E14</f>
        <v>44221</v>
      </c>
      <c r="G14" s="9">
        <f t="shared" ref="G14:G17" si="15">F14+1</f>
        <v>44222</v>
      </c>
      <c r="H14" s="9">
        <f t="shared" ref="H14:H17" si="16">G14</f>
        <v>44222</v>
      </c>
      <c r="I14" s="12" t="s">
        <v>486</v>
      </c>
      <c r="J14" s="9">
        <v>44225</v>
      </c>
      <c r="K14" s="9">
        <f t="shared" ref="K14:K17" si="17">J14+1</f>
        <v>44226</v>
      </c>
    </row>
    <row r="15" spans="1:250" hidden="1">
      <c r="A15" s="10" t="s">
        <v>241</v>
      </c>
      <c r="B15" s="11" t="s">
        <v>489</v>
      </c>
      <c r="C15" s="9">
        <v>44225</v>
      </c>
      <c r="D15" s="9">
        <f t="shared" si="12"/>
        <v>44226</v>
      </c>
      <c r="E15" s="9">
        <f t="shared" si="13"/>
        <v>44228</v>
      </c>
      <c r="F15" s="9">
        <f t="shared" si="14"/>
        <v>44228</v>
      </c>
      <c r="G15" s="9">
        <f t="shared" si="15"/>
        <v>44229</v>
      </c>
      <c r="H15" s="9">
        <f t="shared" si="16"/>
        <v>44229</v>
      </c>
      <c r="I15" s="12" t="s">
        <v>487</v>
      </c>
      <c r="J15" s="9">
        <v>44232</v>
      </c>
      <c r="K15" s="9">
        <f t="shared" si="17"/>
        <v>44233</v>
      </c>
    </row>
    <row r="16" spans="1:250" hidden="1">
      <c r="A16" s="10" t="s">
        <v>241</v>
      </c>
      <c r="B16" s="11" t="s">
        <v>511</v>
      </c>
      <c r="C16" s="9">
        <v>44232</v>
      </c>
      <c r="D16" s="9">
        <f t="shared" si="12"/>
        <v>44233</v>
      </c>
      <c r="E16" s="9">
        <f t="shared" si="13"/>
        <v>44235</v>
      </c>
      <c r="F16" s="9">
        <f t="shared" si="14"/>
        <v>44235</v>
      </c>
      <c r="G16" s="9">
        <f t="shared" si="15"/>
        <v>44236</v>
      </c>
      <c r="H16" s="9">
        <f t="shared" si="16"/>
        <v>44236</v>
      </c>
      <c r="I16" s="12" t="s">
        <v>512</v>
      </c>
      <c r="J16" s="9">
        <v>44239</v>
      </c>
      <c r="K16" s="9">
        <f t="shared" si="17"/>
        <v>44240</v>
      </c>
    </row>
    <row r="17" spans="1:11" hidden="1">
      <c r="A17" s="10" t="s">
        <v>241</v>
      </c>
      <c r="B17" s="11" t="s">
        <v>577</v>
      </c>
      <c r="C17" s="9">
        <v>44239</v>
      </c>
      <c r="D17" s="9">
        <f t="shared" si="12"/>
        <v>44240</v>
      </c>
      <c r="E17" s="9">
        <f t="shared" si="13"/>
        <v>44242</v>
      </c>
      <c r="F17" s="9">
        <f t="shared" si="14"/>
        <v>44242</v>
      </c>
      <c r="G17" s="9">
        <f t="shared" si="15"/>
        <v>44243</v>
      </c>
      <c r="H17" s="9">
        <f t="shared" si="16"/>
        <v>44243</v>
      </c>
      <c r="I17" s="12" t="s">
        <v>578</v>
      </c>
      <c r="J17" s="9">
        <v>44246</v>
      </c>
      <c r="K17" s="9">
        <f t="shared" si="17"/>
        <v>44247</v>
      </c>
    </row>
    <row r="18" spans="1:11" hidden="1">
      <c r="A18" s="10" t="s">
        <v>241</v>
      </c>
      <c r="B18" s="11" t="s">
        <v>579</v>
      </c>
      <c r="C18" s="192" t="s">
        <v>655</v>
      </c>
      <c r="D18" s="193"/>
      <c r="E18" s="193"/>
      <c r="F18" s="193"/>
      <c r="G18" s="193"/>
      <c r="H18" s="194"/>
      <c r="I18" s="12" t="s">
        <v>580</v>
      </c>
      <c r="J18" s="192" t="s">
        <v>655</v>
      </c>
      <c r="K18" s="194"/>
    </row>
    <row r="19" spans="1:11" hidden="1">
      <c r="A19" s="10" t="s">
        <v>241</v>
      </c>
      <c r="B19" s="11" t="s">
        <v>614</v>
      </c>
      <c r="C19" s="9">
        <v>44253</v>
      </c>
      <c r="D19" s="9">
        <f t="shared" ref="D19:D20" si="18">C19+1</f>
        <v>44254</v>
      </c>
      <c r="E19" s="9">
        <f t="shared" ref="E19:E20" si="19">D19+2</f>
        <v>44256</v>
      </c>
      <c r="F19" s="9">
        <f t="shared" ref="F19:F20" si="20">E19</f>
        <v>44256</v>
      </c>
      <c r="G19" s="9">
        <f t="shared" ref="G19:G20" si="21">F19+1</f>
        <v>44257</v>
      </c>
      <c r="H19" s="9">
        <f t="shared" ref="H19:H20" si="22">G19</f>
        <v>44257</v>
      </c>
      <c r="I19" s="12" t="s">
        <v>612</v>
      </c>
      <c r="J19" s="9">
        <v>44260</v>
      </c>
      <c r="K19" s="9">
        <f t="shared" ref="K19:K20" si="23">J19+1</f>
        <v>44261</v>
      </c>
    </row>
    <row r="20" spans="1:11">
      <c r="A20" s="10" t="s">
        <v>241</v>
      </c>
      <c r="B20" s="11" t="s">
        <v>615</v>
      </c>
      <c r="C20" s="9">
        <v>44260</v>
      </c>
      <c r="D20" s="9">
        <f t="shared" si="18"/>
        <v>44261</v>
      </c>
      <c r="E20" s="9">
        <f t="shared" si="19"/>
        <v>44263</v>
      </c>
      <c r="F20" s="9">
        <f t="shared" si="20"/>
        <v>44263</v>
      </c>
      <c r="G20" s="9">
        <f t="shared" si="21"/>
        <v>44264</v>
      </c>
      <c r="H20" s="9">
        <f t="shared" si="22"/>
        <v>44264</v>
      </c>
      <c r="I20" s="12" t="s">
        <v>613</v>
      </c>
      <c r="J20" s="9">
        <v>44267</v>
      </c>
      <c r="K20" s="9">
        <f t="shared" si="23"/>
        <v>44268</v>
      </c>
    </row>
    <row r="21" spans="1:11">
      <c r="A21" s="10" t="s">
        <v>241</v>
      </c>
      <c r="B21" s="11" t="s">
        <v>656</v>
      </c>
      <c r="C21" s="9">
        <v>44267</v>
      </c>
      <c r="D21" s="9">
        <f t="shared" ref="D21:D24" si="24">C21+1</f>
        <v>44268</v>
      </c>
      <c r="E21" s="9">
        <f t="shared" ref="E21:E24" si="25">D21+2</f>
        <v>44270</v>
      </c>
      <c r="F21" s="9">
        <f t="shared" ref="F21:F24" si="26">E21</f>
        <v>44270</v>
      </c>
      <c r="G21" s="9">
        <f t="shared" ref="G21:G24" si="27">F21+1</f>
        <v>44271</v>
      </c>
      <c r="H21" s="9">
        <f t="shared" ref="H21:H24" si="28">G21</f>
        <v>44271</v>
      </c>
      <c r="I21" s="12" t="s">
        <v>657</v>
      </c>
      <c r="J21" s="9">
        <v>44274</v>
      </c>
      <c r="K21" s="9">
        <f t="shared" ref="K21:K24" si="29">J21+1</f>
        <v>44275</v>
      </c>
    </row>
    <row r="22" spans="1:11">
      <c r="A22" s="10" t="s">
        <v>241</v>
      </c>
      <c r="B22" s="11" t="s">
        <v>658</v>
      </c>
      <c r="C22" s="9">
        <v>44274</v>
      </c>
      <c r="D22" s="9">
        <f t="shared" si="24"/>
        <v>44275</v>
      </c>
      <c r="E22" s="9">
        <f t="shared" si="25"/>
        <v>44277</v>
      </c>
      <c r="F22" s="9">
        <f t="shared" si="26"/>
        <v>44277</v>
      </c>
      <c r="G22" s="9">
        <f t="shared" si="27"/>
        <v>44278</v>
      </c>
      <c r="H22" s="9">
        <f t="shared" si="28"/>
        <v>44278</v>
      </c>
      <c r="I22" s="12" t="s">
        <v>659</v>
      </c>
      <c r="J22" s="9">
        <v>44281</v>
      </c>
      <c r="K22" s="9">
        <f t="shared" si="29"/>
        <v>44282</v>
      </c>
    </row>
    <row r="23" spans="1:11">
      <c r="A23" s="10" t="s">
        <v>241</v>
      </c>
      <c r="B23" s="11" t="s">
        <v>825</v>
      </c>
      <c r="C23" s="9">
        <v>44281</v>
      </c>
      <c r="D23" s="9">
        <f t="shared" si="24"/>
        <v>44282</v>
      </c>
      <c r="E23" s="9">
        <f t="shared" si="25"/>
        <v>44284</v>
      </c>
      <c r="F23" s="9">
        <f t="shared" si="26"/>
        <v>44284</v>
      </c>
      <c r="G23" s="9">
        <f t="shared" si="27"/>
        <v>44285</v>
      </c>
      <c r="H23" s="9">
        <f t="shared" si="28"/>
        <v>44285</v>
      </c>
      <c r="I23" s="12" t="s">
        <v>826</v>
      </c>
      <c r="J23" s="9">
        <v>44288</v>
      </c>
      <c r="K23" s="9">
        <f t="shared" si="29"/>
        <v>44289</v>
      </c>
    </row>
    <row r="24" spans="1:11">
      <c r="A24" s="10" t="s">
        <v>241</v>
      </c>
      <c r="B24" s="11" t="s">
        <v>852</v>
      </c>
      <c r="C24" s="9">
        <v>44288</v>
      </c>
      <c r="D24" s="9">
        <f t="shared" si="24"/>
        <v>44289</v>
      </c>
      <c r="E24" s="9">
        <f t="shared" si="25"/>
        <v>44291</v>
      </c>
      <c r="F24" s="9">
        <f t="shared" si="26"/>
        <v>44291</v>
      </c>
      <c r="G24" s="9">
        <f t="shared" si="27"/>
        <v>44292</v>
      </c>
      <c r="H24" s="9">
        <f t="shared" si="28"/>
        <v>44292</v>
      </c>
      <c r="I24" s="12" t="s">
        <v>853</v>
      </c>
      <c r="J24" s="9">
        <v>44295</v>
      </c>
      <c r="K24" s="9">
        <f t="shared" si="29"/>
        <v>44296</v>
      </c>
    </row>
    <row r="25" spans="1:11">
      <c r="A25" s="10" t="s">
        <v>241</v>
      </c>
      <c r="B25" s="11" t="s">
        <v>861</v>
      </c>
      <c r="C25" s="9">
        <v>44295</v>
      </c>
      <c r="D25" s="9">
        <f t="shared" ref="D25:D28" si="30">C25+1</f>
        <v>44296</v>
      </c>
      <c r="E25" s="9">
        <f t="shared" ref="E25:E28" si="31">D25+2</f>
        <v>44298</v>
      </c>
      <c r="F25" s="9">
        <f t="shared" ref="F25:F28" si="32">E25</f>
        <v>44298</v>
      </c>
      <c r="G25" s="9">
        <f t="shared" ref="G25:G28" si="33">F25+1</f>
        <v>44299</v>
      </c>
      <c r="H25" s="9">
        <f t="shared" ref="H25:H28" si="34">G25</f>
        <v>44299</v>
      </c>
      <c r="I25" s="12" t="s">
        <v>860</v>
      </c>
      <c r="J25" s="9">
        <v>44302</v>
      </c>
      <c r="K25" s="9">
        <f t="shared" ref="K25:K28" si="35">J25+1</f>
        <v>44303</v>
      </c>
    </row>
    <row r="26" spans="1:11">
      <c r="A26" s="10" t="s">
        <v>241</v>
      </c>
      <c r="B26" s="11" t="s">
        <v>941</v>
      </c>
      <c r="C26" s="9">
        <v>44302</v>
      </c>
      <c r="D26" s="9">
        <f t="shared" si="30"/>
        <v>44303</v>
      </c>
      <c r="E26" s="9">
        <f t="shared" si="31"/>
        <v>44305</v>
      </c>
      <c r="F26" s="9">
        <f t="shared" si="32"/>
        <v>44305</v>
      </c>
      <c r="G26" s="9">
        <f t="shared" si="33"/>
        <v>44306</v>
      </c>
      <c r="H26" s="9">
        <f t="shared" si="34"/>
        <v>44306</v>
      </c>
      <c r="I26" s="12" t="s">
        <v>940</v>
      </c>
      <c r="J26" s="9">
        <v>44309</v>
      </c>
      <c r="K26" s="9">
        <f t="shared" si="35"/>
        <v>44310</v>
      </c>
    </row>
    <row r="27" spans="1:11">
      <c r="A27" s="10" t="s">
        <v>241</v>
      </c>
      <c r="B27" s="11" t="s">
        <v>943</v>
      </c>
      <c r="C27" s="9">
        <v>44309</v>
      </c>
      <c r="D27" s="9">
        <f t="shared" si="30"/>
        <v>44310</v>
      </c>
      <c r="E27" s="9">
        <f t="shared" si="31"/>
        <v>44312</v>
      </c>
      <c r="F27" s="9">
        <f t="shared" si="32"/>
        <v>44312</v>
      </c>
      <c r="G27" s="9">
        <f t="shared" si="33"/>
        <v>44313</v>
      </c>
      <c r="H27" s="9">
        <f t="shared" si="34"/>
        <v>44313</v>
      </c>
      <c r="I27" s="12" t="s">
        <v>942</v>
      </c>
      <c r="J27" s="9">
        <v>44316</v>
      </c>
      <c r="K27" s="9">
        <f t="shared" si="35"/>
        <v>44317</v>
      </c>
    </row>
    <row r="28" spans="1:11">
      <c r="A28" s="10" t="s">
        <v>241</v>
      </c>
      <c r="B28" s="11" t="s">
        <v>945</v>
      </c>
      <c r="C28" s="9">
        <v>44316</v>
      </c>
      <c r="D28" s="9">
        <f t="shared" si="30"/>
        <v>44317</v>
      </c>
      <c r="E28" s="9">
        <f t="shared" si="31"/>
        <v>44319</v>
      </c>
      <c r="F28" s="9">
        <f t="shared" si="32"/>
        <v>44319</v>
      </c>
      <c r="G28" s="9">
        <f t="shared" si="33"/>
        <v>44320</v>
      </c>
      <c r="H28" s="9">
        <f t="shared" si="34"/>
        <v>44320</v>
      </c>
      <c r="I28" s="12" t="s">
        <v>944</v>
      </c>
      <c r="J28" s="9">
        <v>44323</v>
      </c>
      <c r="K28" s="9">
        <f t="shared" si="35"/>
        <v>44324</v>
      </c>
    </row>
    <row r="29" spans="1:11">
      <c r="G29" s="17"/>
      <c r="H29" s="17"/>
    </row>
    <row r="30" spans="1:11">
      <c r="A30" s="13" t="s">
        <v>181</v>
      </c>
      <c r="B30" s="228" t="s">
        <v>191</v>
      </c>
      <c r="C30" s="229"/>
      <c r="D30" s="229"/>
      <c r="E30" s="229"/>
      <c r="F30" s="229"/>
      <c r="G30" s="229"/>
      <c r="H30" s="229"/>
      <c r="I30" s="229"/>
      <c r="J30" s="229"/>
      <c r="K30" s="230"/>
    </row>
    <row r="31" spans="1:11">
      <c r="A31" s="14" t="s">
        <v>182</v>
      </c>
      <c r="B31" s="208" t="s">
        <v>971</v>
      </c>
      <c r="C31" s="209"/>
      <c r="D31" s="209"/>
      <c r="E31" s="209"/>
      <c r="F31" s="209"/>
      <c r="G31" s="209"/>
      <c r="H31" s="209"/>
      <c r="I31" s="209"/>
      <c r="J31" s="209"/>
      <c r="K31" s="210"/>
    </row>
    <row r="32" spans="1:11">
      <c r="A32" s="15" t="s">
        <v>183</v>
      </c>
      <c r="B32" s="212" t="s">
        <v>184</v>
      </c>
      <c r="C32" s="213"/>
      <c r="D32" s="213"/>
      <c r="E32" s="213"/>
      <c r="F32" s="213"/>
      <c r="G32" s="213"/>
      <c r="H32" s="213"/>
      <c r="I32" s="213"/>
      <c r="J32" s="213"/>
      <c r="K32" s="214"/>
    </row>
    <row r="33" spans="1:11">
      <c r="A33" s="53" t="s">
        <v>186</v>
      </c>
      <c r="B33" s="208" t="s">
        <v>185</v>
      </c>
      <c r="C33" s="209"/>
      <c r="D33" s="209"/>
      <c r="E33" s="209"/>
      <c r="F33" s="209"/>
      <c r="G33" s="209"/>
      <c r="H33" s="209"/>
      <c r="I33" s="209"/>
      <c r="J33" s="209"/>
      <c r="K33" s="210"/>
    </row>
  </sheetData>
  <mergeCells count="23">
    <mergeCell ref="C6:D6"/>
    <mergeCell ref="E6:F6"/>
    <mergeCell ref="A6:A7"/>
    <mergeCell ref="B6:B7"/>
    <mergeCell ref="J6:K6"/>
    <mergeCell ref="G6:H6"/>
    <mergeCell ref="C7:D7"/>
    <mergeCell ref="B33:K33"/>
    <mergeCell ref="E7:F7"/>
    <mergeCell ref="G7:H7"/>
    <mergeCell ref="J7:K7"/>
    <mergeCell ref="B30:K30"/>
    <mergeCell ref="B31:K31"/>
    <mergeCell ref="B32:K32"/>
    <mergeCell ref="C18:H18"/>
    <mergeCell ref="J18:K18"/>
    <mergeCell ref="B1:K1"/>
    <mergeCell ref="B2:K2"/>
    <mergeCell ref="A4:K4"/>
    <mergeCell ref="C5:D5"/>
    <mergeCell ref="E5:F5"/>
    <mergeCell ref="G5:H5"/>
    <mergeCell ref="J5:K5"/>
  </mergeCells>
  <phoneticPr fontId="29" type="noConversion"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I30"/>
  <sheetViews>
    <sheetView topLeftCell="A4" workbookViewId="0">
      <selection activeCell="D36" sqref="D36"/>
    </sheetView>
  </sheetViews>
  <sheetFormatPr defaultRowHeight="15.6"/>
  <cols>
    <col min="1" max="1" width="24.296875" customWidth="1"/>
    <col min="2" max="8" width="12.69921875" customWidth="1"/>
    <col min="9" max="9" width="6.69921875" customWidth="1"/>
  </cols>
  <sheetData>
    <row r="1" spans="1:243" ht="46.8" customHeight="1">
      <c r="B1" s="195" t="s">
        <v>52</v>
      </c>
      <c r="C1" s="195"/>
      <c r="D1" s="195"/>
      <c r="E1" s="195"/>
      <c r="F1" s="195"/>
      <c r="G1" s="195"/>
      <c r="H1" s="195"/>
      <c r="I1" s="57"/>
      <c r="J1" s="45"/>
      <c r="K1" s="45"/>
      <c r="L1" s="45"/>
      <c r="M1" s="45"/>
      <c r="N1" s="45"/>
      <c r="O1" s="46"/>
    </row>
    <row r="2" spans="1:243" ht="17.100000000000001" customHeight="1">
      <c r="B2" s="196" t="s">
        <v>53</v>
      </c>
      <c r="C2" s="196"/>
      <c r="D2" s="196"/>
      <c r="E2" s="196"/>
      <c r="F2" s="196"/>
      <c r="G2" s="196"/>
      <c r="H2" s="196"/>
      <c r="I2" s="58"/>
      <c r="J2" s="47"/>
      <c r="K2" s="47"/>
      <c r="L2" s="47"/>
      <c r="M2" s="47"/>
      <c r="N2" s="47"/>
      <c r="O2" s="47"/>
    </row>
    <row r="3" spans="1:243" ht="19.8" customHeight="1">
      <c r="A3" s="48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</row>
    <row r="4" spans="1:243">
      <c r="A4" s="205" t="s">
        <v>154</v>
      </c>
      <c r="B4" s="206"/>
      <c r="C4" s="206"/>
      <c r="D4" s="206"/>
      <c r="E4" s="206"/>
      <c r="F4" s="206"/>
      <c r="G4" s="206"/>
      <c r="H4" s="206"/>
    </row>
    <row r="5" spans="1:243">
      <c r="A5" s="3" t="s">
        <v>1</v>
      </c>
      <c r="B5" s="197" t="s">
        <v>151</v>
      </c>
      <c r="C5" s="197"/>
      <c r="D5" s="197" t="s">
        <v>152</v>
      </c>
      <c r="E5" s="197"/>
      <c r="F5" s="3" t="s">
        <v>2</v>
      </c>
      <c r="G5" s="199" t="s">
        <v>153</v>
      </c>
      <c r="H5" s="200"/>
    </row>
    <row r="6" spans="1:243">
      <c r="A6" s="204" t="s">
        <v>3</v>
      </c>
      <c r="B6" s="198" t="s">
        <v>98</v>
      </c>
      <c r="C6" s="198"/>
      <c r="D6" s="198" t="s">
        <v>99</v>
      </c>
      <c r="E6" s="198"/>
      <c r="F6" s="4" t="s">
        <v>4</v>
      </c>
      <c r="G6" s="198" t="s">
        <v>155</v>
      </c>
      <c r="H6" s="198"/>
    </row>
    <row r="7" spans="1:243">
      <c r="A7" s="207"/>
      <c r="B7" s="204" t="s">
        <v>5</v>
      </c>
      <c r="C7" s="204"/>
      <c r="D7" s="204" t="s">
        <v>5</v>
      </c>
      <c r="E7" s="204"/>
      <c r="F7" s="6"/>
      <c r="G7" s="204" t="s">
        <v>5</v>
      </c>
      <c r="H7" s="204"/>
    </row>
    <row r="8" spans="1:243" ht="26.4">
      <c r="A8" s="5"/>
      <c r="B8" s="7" t="s">
        <v>157</v>
      </c>
      <c r="C8" s="7" t="s">
        <v>146</v>
      </c>
      <c r="D8" s="7" t="s">
        <v>147</v>
      </c>
      <c r="E8" s="7" t="s">
        <v>148</v>
      </c>
      <c r="F8" s="8"/>
      <c r="G8" s="7" t="s">
        <v>149</v>
      </c>
      <c r="H8" s="7" t="s">
        <v>150</v>
      </c>
    </row>
    <row r="9" spans="1:243" hidden="1">
      <c r="A9" s="12" t="s">
        <v>208</v>
      </c>
      <c r="B9" s="9">
        <v>44182</v>
      </c>
      <c r="C9" s="9">
        <f t="shared" ref="C9:C10" si="0">B9+1</f>
        <v>44183</v>
      </c>
      <c r="D9" s="9">
        <f t="shared" ref="D9:D10" si="1">C9</f>
        <v>44183</v>
      </c>
      <c r="E9" s="9">
        <f t="shared" ref="E9:E10" si="2">D9+1</f>
        <v>44184</v>
      </c>
      <c r="F9" s="12" t="s">
        <v>532</v>
      </c>
      <c r="G9" s="9">
        <f t="shared" ref="G9:G10" si="3">E9+2</f>
        <v>44186</v>
      </c>
      <c r="H9" s="9">
        <f t="shared" ref="H9:H10" si="4">G9+1</f>
        <v>44187</v>
      </c>
    </row>
    <row r="10" spans="1:243" hidden="1">
      <c r="A10" s="12" t="s">
        <v>458</v>
      </c>
      <c r="B10" s="9">
        <v>44189</v>
      </c>
      <c r="C10" s="9">
        <f t="shared" si="0"/>
        <v>44190</v>
      </c>
      <c r="D10" s="9">
        <f t="shared" si="1"/>
        <v>44190</v>
      </c>
      <c r="E10" s="9">
        <f t="shared" si="2"/>
        <v>44191</v>
      </c>
      <c r="F10" s="12" t="s">
        <v>533</v>
      </c>
      <c r="G10" s="9">
        <f t="shared" si="3"/>
        <v>44193</v>
      </c>
      <c r="H10" s="9">
        <f t="shared" si="4"/>
        <v>44194</v>
      </c>
    </row>
    <row r="11" spans="1:243" hidden="1">
      <c r="A11" s="10" t="s">
        <v>366</v>
      </c>
      <c r="B11" s="78" t="s">
        <v>513</v>
      </c>
      <c r="C11" s="78" t="s">
        <v>513</v>
      </c>
      <c r="D11" s="78" t="s">
        <v>513</v>
      </c>
      <c r="E11" s="78" t="s">
        <v>513</v>
      </c>
      <c r="F11" s="12" t="s">
        <v>534</v>
      </c>
      <c r="G11" s="78" t="s">
        <v>513</v>
      </c>
      <c r="H11" s="78" t="s">
        <v>513</v>
      </c>
    </row>
    <row r="12" spans="1:243" hidden="1">
      <c r="A12" s="12" t="s">
        <v>208</v>
      </c>
      <c r="B12" s="78" t="s">
        <v>76</v>
      </c>
      <c r="C12" s="78" t="s">
        <v>76</v>
      </c>
      <c r="D12" s="78" t="s">
        <v>76</v>
      </c>
      <c r="E12" s="78" t="s">
        <v>76</v>
      </c>
      <c r="F12" s="12" t="s">
        <v>535</v>
      </c>
      <c r="G12" s="78" t="s">
        <v>76</v>
      </c>
      <c r="H12" s="78" t="s">
        <v>76</v>
      </c>
    </row>
    <row r="13" spans="1:243" hidden="1">
      <c r="A13" s="12" t="s">
        <v>458</v>
      </c>
      <c r="B13" s="9">
        <v>44210</v>
      </c>
      <c r="C13" s="9">
        <f t="shared" ref="C13:C16" si="5">B13+1</f>
        <v>44211</v>
      </c>
      <c r="D13" s="9">
        <f t="shared" ref="D13:D16" si="6">C13</f>
        <v>44211</v>
      </c>
      <c r="E13" s="9">
        <f t="shared" ref="E13:E16" si="7">D13+1</f>
        <v>44212</v>
      </c>
      <c r="F13" s="12" t="s">
        <v>536</v>
      </c>
      <c r="G13" s="9">
        <f t="shared" ref="G13:G16" si="8">E13+2</f>
        <v>44214</v>
      </c>
      <c r="H13" s="9">
        <f t="shared" ref="H13:H16" si="9">G13+1</f>
        <v>44215</v>
      </c>
    </row>
    <row r="14" spans="1:243" hidden="1">
      <c r="A14" s="10" t="s">
        <v>366</v>
      </c>
      <c r="B14" s="9">
        <v>44217</v>
      </c>
      <c r="C14" s="9">
        <f t="shared" si="5"/>
        <v>44218</v>
      </c>
      <c r="D14" s="9">
        <f t="shared" si="6"/>
        <v>44218</v>
      </c>
      <c r="E14" s="9">
        <f t="shared" si="7"/>
        <v>44219</v>
      </c>
      <c r="F14" s="12" t="s">
        <v>537</v>
      </c>
      <c r="G14" s="9">
        <f t="shared" si="8"/>
        <v>44221</v>
      </c>
      <c r="H14" s="9">
        <f t="shared" si="9"/>
        <v>44222</v>
      </c>
    </row>
    <row r="15" spans="1:243" hidden="1">
      <c r="A15" s="12" t="s">
        <v>208</v>
      </c>
      <c r="B15" s="9">
        <v>44224</v>
      </c>
      <c r="C15" s="9">
        <f t="shared" si="5"/>
        <v>44225</v>
      </c>
      <c r="D15" s="9">
        <f t="shared" si="6"/>
        <v>44225</v>
      </c>
      <c r="E15" s="9">
        <f t="shared" si="7"/>
        <v>44226</v>
      </c>
      <c r="F15" s="12" t="s">
        <v>538</v>
      </c>
      <c r="G15" s="9">
        <f t="shared" si="8"/>
        <v>44228</v>
      </c>
      <c r="H15" s="9">
        <f t="shared" si="9"/>
        <v>44229</v>
      </c>
    </row>
    <row r="16" spans="1:243" hidden="1">
      <c r="A16" s="12" t="s">
        <v>238</v>
      </c>
      <c r="B16" s="9">
        <v>44231</v>
      </c>
      <c r="C16" s="9">
        <f t="shared" si="5"/>
        <v>44232</v>
      </c>
      <c r="D16" s="9">
        <f t="shared" si="6"/>
        <v>44232</v>
      </c>
      <c r="E16" s="9">
        <f t="shared" si="7"/>
        <v>44233</v>
      </c>
      <c r="F16" s="12" t="s">
        <v>539</v>
      </c>
      <c r="G16" s="9">
        <f t="shared" si="8"/>
        <v>44235</v>
      </c>
      <c r="H16" s="9">
        <f t="shared" si="9"/>
        <v>44236</v>
      </c>
    </row>
    <row r="17" spans="1:8" hidden="1">
      <c r="A17" s="10" t="s">
        <v>366</v>
      </c>
      <c r="B17" s="9">
        <v>44238</v>
      </c>
      <c r="C17" s="9">
        <f t="shared" ref="C17:C19" si="10">B17+1</f>
        <v>44239</v>
      </c>
      <c r="D17" s="9">
        <f t="shared" ref="D17:D19" si="11">C17</f>
        <v>44239</v>
      </c>
      <c r="E17" s="9">
        <f t="shared" ref="E17:E19" si="12">D17+1</f>
        <v>44240</v>
      </c>
      <c r="F17" s="12" t="s">
        <v>540</v>
      </c>
      <c r="G17" s="9">
        <f t="shared" ref="G17:G19" si="13">E17+2</f>
        <v>44242</v>
      </c>
      <c r="H17" s="9">
        <f t="shared" ref="H17:H19" si="14">G17+1</f>
        <v>44243</v>
      </c>
    </row>
    <row r="18" spans="1:8" hidden="1">
      <c r="A18" s="12" t="s">
        <v>208</v>
      </c>
      <c r="B18" s="9">
        <v>44245</v>
      </c>
      <c r="C18" s="9">
        <f t="shared" si="10"/>
        <v>44246</v>
      </c>
      <c r="D18" s="9">
        <f t="shared" si="11"/>
        <v>44246</v>
      </c>
      <c r="E18" s="9">
        <f t="shared" si="12"/>
        <v>44247</v>
      </c>
      <c r="F18" s="12" t="s">
        <v>541</v>
      </c>
      <c r="G18" s="9">
        <f t="shared" si="13"/>
        <v>44249</v>
      </c>
      <c r="H18" s="9">
        <f t="shared" si="14"/>
        <v>44250</v>
      </c>
    </row>
    <row r="19" spans="1:8" hidden="1">
      <c r="A19" s="12" t="s">
        <v>238</v>
      </c>
      <c r="B19" s="9">
        <v>44252</v>
      </c>
      <c r="C19" s="9">
        <f t="shared" si="10"/>
        <v>44253</v>
      </c>
      <c r="D19" s="9">
        <f t="shared" si="11"/>
        <v>44253</v>
      </c>
      <c r="E19" s="9">
        <f t="shared" si="12"/>
        <v>44254</v>
      </c>
      <c r="F19" s="12" t="s">
        <v>601</v>
      </c>
      <c r="G19" s="9">
        <f t="shared" si="13"/>
        <v>44256</v>
      </c>
      <c r="H19" s="9">
        <f t="shared" si="14"/>
        <v>44257</v>
      </c>
    </row>
    <row r="20" spans="1:8" hidden="1">
      <c r="A20" s="10" t="s">
        <v>366</v>
      </c>
      <c r="B20" s="9">
        <v>44259</v>
      </c>
      <c r="C20" s="9">
        <f t="shared" ref="C20:C25" si="15">B20+1</f>
        <v>44260</v>
      </c>
      <c r="D20" s="9">
        <f t="shared" ref="D20:D25" si="16">C20</f>
        <v>44260</v>
      </c>
      <c r="E20" s="9">
        <f t="shared" ref="E20:E25" si="17">D20+1</f>
        <v>44261</v>
      </c>
      <c r="F20" s="12" t="s">
        <v>602</v>
      </c>
      <c r="G20" s="9">
        <f t="shared" ref="G20:G25" si="18">E20+2</f>
        <v>44263</v>
      </c>
      <c r="H20" s="9">
        <f t="shared" ref="H20:H25" si="19">G20+1</f>
        <v>44264</v>
      </c>
    </row>
    <row r="21" spans="1:8" hidden="1">
      <c r="A21" s="12" t="s">
        <v>208</v>
      </c>
      <c r="B21" s="9">
        <v>44266</v>
      </c>
      <c r="C21" s="9">
        <f t="shared" si="15"/>
        <v>44267</v>
      </c>
      <c r="D21" s="9">
        <f t="shared" si="16"/>
        <v>44267</v>
      </c>
      <c r="E21" s="9">
        <f t="shared" si="17"/>
        <v>44268</v>
      </c>
      <c r="F21" s="12" t="s">
        <v>603</v>
      </c>
      <c r="G21" s="9">
        <f t="shared" si="18"/>
        <v>44270</v>
      </c>
      <c r="H21" s="9">
        <f t="shared" si="19"/>
        <v>44271</v>
      </c>
    </row>
    <row r="22" spans="1:8">
      <c r="A22" s="12" t="s">
        <v>238</v>
      </c>
      <c r="B22" s="9">
        <v>44273</v>
      </c>
      <c r="C22" s="9">
        <f t="shared" si="15"/>
        <v>44274</v>
      </c>
      <c r="D22" s="9">
        <f t="shared" si="16"/>
        <v>44274</v>
      </c>
      <c r="E22" s="9">
        <f t="shared" si="17"/>
        <v>44275</v>
      </c>
      <c r="F22" s="12" t="s">
        <v>890</v>
      </c>
      <c r="G22" s="9">
        <f t="shared" si="18"/>
        <v>44277</v>
      </c>
      <c r="H22" s="9">
        <f t="shared" si="19"/>
        <v>44278</v>
      </c>
    </row>
    <row r="23" spans="1:8">
      <c r="A23" s="10" t="s">
        <v>366</v>
      </c>
      <c r="B23" s="9">
        <v>44280</v>
      </c>
      <c r="C23" s="9">
        <f t="shared" si="15"/>
        <v>44281</v>
      </c>
      <c r="D23" s="9">
        <f t="shared" si="16"/>
        <v>44281</v>
      </c>
      <c r="E23" s="9">
        <f t="shared" si="17"/>
        <v>44282</v>
      </c>
      <c r="F23" s="12" t="s">
        <v>891</v>
      </c>
      <c r="G23" s="9">
        <f t="shared" si="18"/>
        <v>44284</v>
      </c>
      <c r="H23" s="9">
        <f t="shared" si="19"/>
        <v>44285</v>
      </c>
    </row>
    <row r="24" spans="1:8">
      <c r="A24" s="12" t="s">
        <v>208</v>
      </c>
      <c r="B24" s="9">
        <v>44287</v>
      </c>
      <c r="C24" s="9">
        <f t="shared" si="15"/>
        <v>44288</v>
      </c>
      <c r="D24" s="9">
        <f t="shared" si="16"/>
        <v>44288</v>
      </c>
      <c r="E24" s="9">
        <f t="shared" si="17"/>
        <v>44289</v>
      </c>
      <c r="F24" s="12" t="s">
        <v>892</v>
      </c>
      <c r="G24" s="9">
        <f t="shared" si="18"/>
        <v>44291</v>
      </c>
      <c r="H24" s="9">
        <f t="shared" si="19"/>
        <v>44292</v>
      </c>
    </row>
    <row r="25" spans="1:8">
      <c r="A25" s="12" t="s">
        <v>238</v>
      </c>
      <c r="B25" s="9">
        <v>44294</v>
      </c>
      <c r="C25" s="9">
        <f t="shared" si="15"/>
        <v>44295</v>
      </c>
      <c r="D25" s="9">
        <f t="shared" si="16"/>
        <v>44295</v>
      </c>
      <c r="E25" s="9">
        <f t="shared" si="17"/>
        <v>44296</v>
      </c>
      <c r="F25" s="12" t="s">
        <v>1027</v>
      </c>
      <c r="G25" s="9">
        <f t="shared" si="18"/>
        <v>44298</v>
      </c>
      <c r="H25" s="9">
        <f t="shared" si="19"/>
        <v>44299</v>
      </c>
    </row>
    <row r="26" spans="1:8">
      <c r="A26" s="10" t="s">
        <v>366</v>
      </c>
      <c r="B26" s="9">
        <v>44301</v>
      </c>
      <c r="C26" s="9">
        <f t="shared" ref="C26:C29" si="20">B26+1</f>
        <v>44302</v>
      </c>
      <c r="D26" s="9">
        <f t="shared" ref="D26:D29" si="21">C26</f>
        <v>44302</v>
      </c>
      <c r="E26" s="9">
        <f t="shared" ref="E26:E29" si="22">D26+1</f>
        <v>44303</v>
      </c>
      <c r="F26" s="12" t="s">
        <v>1028</v>
      </c>
      <c r="G26" s="9">
        <f t="shared" ref="G26:G29" si="23">E26+2</f>
        <v>44305</v>
      </c>
      <c r="H26" s="9">
        <f t="shared" ref="H26:H29" si="24">G26+1</f>
        <v>44306</v>
      </c>
    </row>
    <row r="27" spans="1:8">
      <c r="A27" s="12" t="s">
        <v>208</v>
      </c>
      <c r="B27" s="9">
        <v>44308</v>
      </c>
      <c r="C27" s="9">
        <f t="shared" si="20"/>
        <v>44309</v>
      </c>
      <c r="D27" s="9">
        <f t="shared" si="21"/>
        <v>44309</v>
      </c>
      <c r="E27" s="9">
        <f t="shared" si="22"/>
        <v>44310</v>
      </c>
      <c r="F27" s="12" t="s">
        <v>1029</v>
      </c>
      <c r="G27" s="9">
        <f t="shared" si="23"/>
        <v>44312</v>
      </c>
      <c r="H27" s="9">
        <f t="shared" si="24"/>
        <v>44313</v>
      </c>
    </row>
    <row r="28" spans="1:8">
      <c r="A28" s="12" t="s">
        <v>238</v>
      </c>
      <c r="B28" s="9">
        <v>44315</v>
      </c>
      <c r="C28" s="9">
        <f t="shared" si="20"/>
        <v>44316</v>
      </c>
      <c r="D28" s="9">
        <f t="shared" si="21"/>
        <v>44316</v>
      </c>
      <c r="E28" s="9">
        <f t="shared" si="22"/>
        <v>44317</v>
      </c>
      <c r="F28" s="12" t="s">
        <v>1124</v>
      </c>
      <c r="G28" s="9">
        <f t="shared" si="23"/>
        <v>44319</v>
      </c>
      <c r="H28" s="9">
        <f t="shared" si="24"/>
        <v>44320</v>
      </c>
    </row>
    <row r="29" spans="1:8">
      <c r="A29" s="10" t="s">
        <v>366</v>
      </c>
      <c r="B29" s="9">
        <v>44322</v>
      </c>
      <c r="C29" s="9">
        <f t="shared" si="20"/>
        <v>44323</v>
      </c>
      <c r="D29" s="9">
        <f t="shared" si="21"/>
        <v>44323</v>
      </c>
      <c r="E29" s="9">
        <f t="shared" si="22"/>
        <v>44324</v>
      </c>
      <c r="F29" s="12" t="s">
        <v>1125</v>
      </c>
      <c r="G29" s="9">
        <f t="shared" si="23"/>
        <v>44326</v>
      </c>
      <c r="H29" s="9">
        <f t="shared" si="24"/>
        <v>44327</v>
      </c>
    </row>
    <row r="30" spans="1:8">
      <c r="A30" s="12" t="s">
        <v>208</v>
      </c>
      <c r="B30" s="9">
        <v>44329</v>
      </c>
      <c r="C30" s="9">
        <f t="shared" ref="C30" si="25">B30+1</f>
        <v>44330</v>
      </c>
      <c r="D30" s="9">
        <f t="shared" ref="D30" si="26">C30</f>
        <v>44330</v>
      </c>
      <c r="E30" s="9">
        <f t="shared" ref="E30" si="27">D30+1</f>
        <v>44331</v>
      </c>
      <c r="F30" s="12" t="s">
        <v>1126</v>
      </c>
      <c r="G30" s="9">
        <f t="shared" ref="G30" si="28">E30+2</f>
        <v>44333</v>
      </c>
      <c r="H30" s="9">
        <f t="shared" ref="H30" si="29">G30+1</f>
        <v>44334</v>
      </c>
    </row>
  </sheetData>
  <mergeCells count="13">
    <mergeCell ref="B1:H1"/>
    <mergeCell ref="B2:H2"/>
    <mergeCell ref="A6:A7"/>
    <mergeCell ref="A4:H4"/>
    <mergeCell ref="B5:C5"/>
    <mergeCell ref="D5:E5"/>
    <mergeCell ref="G5:H5"/>
    <mergeCell ref="G7:H7"/>
    <mergeCell ref="G6:H6"/>
    <mergeCell ref="B7:C7"/>
    <mergeCell ref="D7:E7"/>
    <mergeCell ref="B6:C6"/>
    <mergeCell ref="D6:E6"/>
  </mergeCells>
  <phoneticPr fontId="3" type="noConversion"/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V82"/>
  <sheetViews>
    <sheetView tabSelected="1" topLeftCell="A4" zoomScaleNormal="100" workbookViewId="0">
      <selection activeCell="G27" sqref="G27:H27"/>
    </sheetView>
  </sheetViews>
  <sheetFormatPr defaultRowHeight="15.6"/>
  <cols>
    <col min="1" max="1" width="18" customWidth="1"/>
    <col min="2" max="21" width="8.19921875" customWidth="1"/>
  </cols>
  <sheetData>
    <row r="1" spans="1:256" ht="52.2" customHeight="1">
      <c r="B1" s="221" t="s">
        <v>52</v>
      </c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45"/>
      <c r="S1" s="45"/>
      <c r="T1" s="46"/>
    </row>
    <row r="2" spans="1:256" ht="17.100000000000001" customHeight="1">
      <c r="B2" s="222" t="s">
        <v>53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47"/>
      <c r="S2" s="47"/>
      <c r="T2" s="47"/>
    </row>
    <row r="3" spans="1:256" ht="19.8" customHeight="1">
      <c r="A3" s="48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>
      <c r="A4" s="274" t="s">
        <v>209</v>
      </c>
      <c r="B4" s="274"/>
      <c r="C4" s="274"/>
      <c r="D4" s="274"/>
      <c r="E4" s="274"/>
      <c r="F4" s="274"/>
      <c r="G4" s="274"/>
      <c r="H4" s="274"/>
      <c r="I4" s="274"/>
      <c r="J4" s="274"/>
      <c r="K4" s="274"/>
      <c r="L4" s="274"/>
      <c r="M4" s="274"/>
      <c r="N4" s="274"/>
      <c r="O4" s="274"/>
      <c r="P4" s="274"/>
      <c r="Q4" s="274"/>
      <c r="R4" s="275"/>
      <c r="S4" s="275"/>
      <c r="T4" s="275"/>
      <c r="U4" s="275"/>
    </row>
    <row r="5" spans="1:256">
      <c r="A5" s="118" t="s">
        <v>1</v>
      </c>
      <c r="B5" s="118" t="s">
        <v>2</v>
      </c>
      <c r="C5" s="276" t="s">
        <v>418</v>
      </c>
      <c r="D5" s="249"/>
      <c r="E5" s="277" t="s">
        <v>210</v>
      </c>
      <c r="F5" s="250"/>
      <c r="G5" s="278" t="s">
        <v>211</v>
      </c>
      <c r="H5" s="264"/>
      <c r="I5" s="276" t="s">
        <v>6</v>
      </c>
      <c r="J5" s="249"/>
      <c r="K5" s="246" t="s">
        <v>212</v>
      </c>
      <c r="L5" s="245"/>
      <c r="M5" s="279" t="s">
        <v>1132</v>
      </c>
      <c r="N5" s="266"/>
      <c r="O5" s="118" t="s">
        <v>2</v>
      </c>
      <c r="P5" s="279" t="s">
        <v>6</v>
      </c>
      <c r="Q5" s="280"/>
      <c r="R5" s="276" t="s">
        <v>419</v>
      </c>
      <c r="S5" s="249"/>
      <c r="T5" s="276" t="s">
        <v>210</v>
      </c>
      <c r="U5" s="249"/>
    </row>
    <row r="6" spans="1:256">
      <c r="A6" s="116" t="s">
        <v>3</v>
      </c>
      <c r="B6" s="116" t="s">
        <v>4</v>
      </c>
      <c r="C6" s="249" t="s">
        <v>7</v>
      </c>
      <c r="D6" s="249"/>
      <c r="E6" s="250" t="s">
        <v>8</v>
      </c>
      <c r="F6" s="250"/>
      <c r="G6" s="264" t="s">
        <v>78</v>
      </c>
      <c r="H6" s="264"/>
      <c r="I6" s="249" t="s">
        <v>9</v>
      </c>
      <c r="J6" s="249"/>
      <c r="K6" s="244" t="s">
        <v>213</v>
      </c>
      <c r="L6" s="245"/>
      <c r="M6" s="247" t="s">
        <v>10</v>
      </c>
      <c r="N6" s="266"/>
      <c r="O6" s="116" t="s">
        <v>4</v>
      </c>
      <c r="P6" s="247" t="s">
        <v>9</v>
      </c>
      <c r="Q6" s="248"/>
      <c r="R6" s="249" t="s">
        <v>7</v>
      </c>
      <c r="S6" s="249"/>
      <c r="T6" s="250" t="s">
        <v>8</v>
      </c>
      <c r="U6" s="250"/>
    </row>
    <row r="7" spans="1:256">
      <c r="A7" s="117"/>
      <c r="B7" s="119"/>
      <c r="C7" s="254" t="s">
        <v>5</v>
      </c>
      <c r="D7" s="254"/>
      <c r="E7" s="255" t="s">
        <v>5</v>
      </c>
      <c r="F7" s="255"/>
      <c r="G7" s="271" t="s">
        <v>5</v>
      </c>
      <c r="H7" s="271"/>
      <c r="I7" s="254" t="s">
        <v>5</v>
      </c>
      <c r="J7" s="254"/>
      <c r="K7" s="270" t="s">
        <v>5</v>
      </c>
      <c r="L7" s="270"/>
      <c r="M7" s="254" t="s">
        <v>5</v>
      </c>
      <c r="N7" s="254"/>
      <c r="O7" s="119"/>
      <c r="P7" s="247" t="s">
        <v>5</v>
      </c>
      <c r="Q7" s="248"/>
      <c r="R7" s="254" t="s">
        <v>5</v>
      </c>
      <c r="S7" s="254"/>
      <c r="T7" s="255" t="s">
        <v>5</v>
      </c>
      <c r="U7" s="255"/>
    </row>
    <row r="8" spans="1:256" ht="26.4">
      <c r="A8" s="117"/>
      <c r="B8" s="120"/>
      <c r="C8" s="20" t="s">
        <v>214</v>
      </c>
      <c r="D8" s="20" t="s">
        <v>215</v>
      </c>
      <c r="E8" s="37" t="s">
        <v>12</v>
      </c>
      <c r="F8" s="37" t="s">
        <v>13</v>
      </c>
      <c r="G8" s="79" t="s">
        <v>216</v>
      </c>
      <c r="H8" s="79" t="s">
        <v>217</v>
      </c>
      <c r="I8" s="20" t="s">
        <v>218</v>
      </c>
      <c r="J8" s="20" t="s">
        <v>225</v>
      </c>
      <c r="K8" s="77" t="s">
        <v>219</v>
      </c>
      <c r="L8" s="77" t="s">
        <v>220</v>
      </c>
      <c r="M8" s="20" t="s">
        <v>221</v>
      </c>
      <c r="N8" s="20" t="s">
        <v>222</v>
      </c>
      <c r="O8" s="120"/>
      <c r="P8" s="20" t="s">
        <v>223</v>
      </c>
      <c r="Q8" s="20" t="s">
        <v>224</v>
      </c>
      <c r="R8" s="20" t="s">
        <v>214</v>
      </c>
      <c r="S8" s="20" t="s">
        <v>215</v>
      </c>
      <c r="T8" s="37" t="s">
        <v>12</v>
      </c>
      <c r="U8" s="37" t="s">
        <v>13</v>
      </c>
    </row>
    <row r="9" spans="1:256" hidden="1">
      <c r="A9" s="26" t="s">
        <v>420</v>
      </c>
      <c r="B9" s="26" t="s">
        <v>389</v>
      </c>
      <c r="C9" s="24">
        <v>44167</v>
      </c>
      <c r="D9" s="24">
        <v>44168</v>
      </c>
      <c r="E9" s="25">
        <v>44168</v>
      </c>
      <c r="F9" s="25">
        <v>44169</v>
      </c>
      <c r="G9" s="25">
        <f t="shared" ref="G9" si="0">F9+2</f>
        <v>44171</v>
      </c>
      <c r="H9" s="24">
        <f t="shared" ref="H9" si="1">G9</f>
        <v>44171</v>
      </c>
      <c r="I9" s="25">
        <v>44172</v>
      </c>
      <c r="J9" s="24">
        <f t="shared" ref="J9" si="2">I9+1</f>
        <v>44173</v>
      </c>
      <c r="K9" s="24">
        <v>44173</v>
      </c>
      <c r="L9" s="24">
        <v>44173</v>
      </c>
      <c r="M9" s="24">
        <v>44175</v>
      </c>
      <c r="N9" s="24">
        <f t="shared" ref="N9" si="3">M9+1</f>
        <v>44176</v>
      </c>
      <c r="O9" s="26" t="s">
        <v>391</v>
      </c>
      <c r="P9" s="22">
        <v>44180</v>
      </c>
      <c r="Q9" s="22">
        <v>44181</v>
      </c>
      <c r="R9" s="256" t="s">
        <v>544</v>
      </c>
      <c r="S9" s="257"/>
      <c r="T9" s="258" t="s">
        <v>546</v>
      </c>
      <c r="U9" s="259"/>
    </row>
    <row r="10" spans="1:256" hidden="1">
      <c r="A10" s="26" t="s">
        <v>463</v>
      </c>
      <c r="B10" s="26" t="s">
        <v>422</v>
      </c>
      <c r="C10" s="24">
        <v>44180</v>
      </c>
      <c r="D10" s="24">
        <v>44180</v>
      </c>
      <c r="E10" s="25">
        <v>44181</v>
      </c>
      <c r="F10" s="25">
        <v>44182</v>
      </c>
      <c r="G10" s="25">
        <f t="shared" ref="G10:G12" si="4">F10+2</f>
        <v>44184</v>
      </c>
      <c r="H10" s="24">
        <f t="shared" ref="H10:H12" si="5">G10</f>
        <v>44184</v>
      </c>
      <c r="I10" s="132">
        <v>44185</v>
      </c>
      <c r="J10" s="83">
        <v>44186</v>
      </c>
      <c r="K10" s="68" t="s">
        <v>502</v>
      </c>
      <c r="L10" s="68" t="s">
        <v>503</v>
      </c>
      <c r="M10" s="68" t="s">
        <v>504</v>
      </c>
      <c r="N10" s="68" t="s">
        <v>503</v>
      </c>
      <c r="O10" s="82" t="s">
        <v>424</v>
      </c>
      <c r="P10" s="61"/>
      <c r="Q10" s="61"/>
      <c r="R10" s="61">
        <v>44188</v>
      </c>
      <c r="S10" s="61">
        <f t="shared" ref="S10:S12" si="6">R10+1</f>
        <v>44189</v>
      </c>
      <c r="T10" s="63">
        <f t="shared" ref="T10:T12" si="7">S10</f>
        <v>44189</v>
      </c>
      <c r="U10" s="61">
        <f t="shared" ref="U10:U12" si="8">T10+1</f>
        <v>44190</v>
      </c>
    </row>
    <row r="11" spans="1:256" hidden="1">
      <c r="A11" s="26" t="s">
        <v>259</v>
      </c>
      <c r="B11" s="26" t="s">
        <v>423</v>
      </c>
      <c r="C11" s="256" t="s">
        <v>544</v>
      </c>
      <c r="D11" s="257"/>
      <c r="E11" s="258" t="s">
        <v>545</v>
      </c>
      <c r="F11" s="259"/>
      <c r="G11" s="135" t="s">
        <v>516</v>
      </c>
      <c r="H11" s="68" t="str">
        <f t="shared" si="5"/>
        <v>OMIT</v>
      </c>
      <c r="I11" s="25">
        <v>44190</v>
      </c>
      <c r="J11" s="24">
        <v>44191</v>
      </c>
      <c r="K11" s="68" t="s">
        <v>76</v>
      </c>
      <c r="L11" s="68" t="s">
        <v>76</v>
      </c>
      <c r="M11" s="24">
        <v>44193</v>
      </c>
      <c r="N11" s="24">
        <f t="shared" ref="N11:N12" si="9">M11+1</f>
        <v>44194</v>
      </c>
      <c r="O11" s="26" t="s">
        <v>425</v>
      </c>
      <c r="P11" s="68" t="s">
        <v>76</v>
      </c>
      <c r="Q11" s="68" t="s">
        <v>76</v>
      </c>
      <c r="R11" s="22">
        <v>44197</v>
      </c>
      <c r="S11" s="22">
        <f t="shared" si="6"/>
        <v>44198</v>
      </c>
      <c r="T11" s="23">
        <f t="shared" si="7"/>
        <v>44198</v>
      </c>
      <c r="U11" s="22">
        <f t="shared" si="8"/>
        <v>44199</v>
      </c>
    </row>
    <row r="12" spans="1:256" hidden="1">
      <c r="A12" s="26" t="s">
        <v>464</v>
      </c>
      <c r="B12" s="26" t="s">
        <v>430</v>
      </c>
      <c r="C12" s="24">
        <v>44188</v>
      </c>
      <c r="D12" s="24">
        <v>44189</v>
      </c>
      <c r="E12" s="25">
        <v>44189</v>
      </c>
      <c r="F12" s="25">
        <v>44190</v>
      </c>
      <c r="G12" s="25">
        <f t="shared" si="4"/>
        <v>44192</v>
      </c>
      <c r="H12" s="24">
        <f t="shared" si="5"/>
        <v>44192</v>
      </c>
      <c r="I12" s="25">
        <v>44193</v>
      </c>
      <c r="J12" s="24">
        <v>44194</v>
      </c>
      <c r="K12" s="68" t="s">
        <v>76</v>
      </c>
      <c r="L12" s="68" t="s">
        <v>76</v>
      </c>
      <c r="M12" s="24">
        <v>44196</v>
      </c>
      <c r="N12" s="24">
        <f t="shared" si="9"/>
        <v>44197</v>
      </c>
      <c r="O12" s="26" t="s">
        <v>431</v>
      </c>
      <c r="P12" s="22">
        <v>44198</v>
      </c>
      <c r="Q12" s="22">
        <v>44199</v>
      </c>
      <c r="R12" s="22">
        <v>44202</v>
      </c>
      <c r="S12" s="22">
        <f t="shared" si="6"/>
        <v>44203</v>
      </c>
      <c r="T12" s="23">
        <f t="shared" si="7"/>
        <v>44203</v>
      </c>
      <c r="U12" s="22">
        <f t="shared" si="8"/>
        <v>44204</v>
      </c>
    </row>
    <row r="13" spans="1:256" hidden="1">
      <c r="A13" s="26" t="s">
        <v>259</v>
      </c>
      <c r="B13" s="26" t="s">
        <v>449</v>
      </c>
      <c r="C13" s="24">
        <v>44197</v>
      </c>
      <c r="D13" s="24">
        <v>44198</v>
      </c>
      <c r="E13" s="25">
        <v>44198</v>
      </c>
      <c r="F13" s="25">
        <v>44199</v>
      </c>
      <c r="G13" s="25">
        <f t="shared" ref="G13:G15" si="10">F13+2</f>
        <v>44201</v>
      </c>
      <c r="H13" s="24">
        <f t="shared" ref="H13:H15" si="11">G13</f>
        <v>44201</v>
      </c>
      <c r="I13" s="25">
        <v>44202</v>
      </c>
      <c r="J13" s="24">
        <f t="shared" ref="J13:J15" si="12">I13+1</f>
        <v>44203</v>
      </c>
      <c r="K13" s="68" t="s">
        <v>76</v>
      </c>
      <c r="L13" s="68" t="s">
        <v>76</v>
      </c>
      <c r="M13" s="24">
        <v>44205</v>
      </c>
      <c r="N13" s="24">
        <f t="shared" ref="N13:N15" si="13">M13+1</f>
        <v>44206</v>
      </c>
      <c r="O13" s="26" t="s">
        <v>450</v>
      </c>
      <c r="P13" s="22">
        <v>44207</v>
      </c>
      <c r="Q13" s="22">
        <v>44208</v>
      </c>
      <c r="R13" s="22">
        <v>44209</v>
      </c>
      <c r="S13" s="22">
        <f t="shared" ref="S13" si="14">R13+1</f>
        <v>44210</v>
      </c>
      <c r="T13" s="23">
        <f t="shared" ref="T13" si="15">S13</f>
        <v>44210</v>
      </c>
      <c r="U13" s="22">
        <f t="shared" ref="U13:U14" si="16">T13+1</f>
        <v>44211</v>
      </c>
    </row>
    <row r="14" spans="1:256" hidden="1">
      <c r="A14" s="26" t="s">
        <v>463</v>
      </c>
      <c r="B14" s="26" t="s">
        <v>465</v>
      </c>
      <c r="C14" s="24">
        <v>44206</v>
      </c>
      <c r="D14" s="24">
        <v>44207</v>
      </c>
      <c r="E14" s="25">
        <v>44208</v>
      </c>
      <c r="F14" s="25">
        <v>44208</v>
      </c>
      <c r="G14" s="25">
        <f t="shared" si="10"/>
        <v>44210</v>
      </c>
      <c r="H14" s="24">
        <f t="shared" si="11"/>
        <v>44210</v>
      </c>
      <c r="I14" s="25">
        <v>44211</v>
      </c>
      <c r="J14" s="24">
        <f t="shared" si="12"/>
        <v>44212</v>
      </c>
      <c r="K14" s="68" t="s">
        <v>76</v>
      </c>
      <c r="L14" s="68" t="s">
        <v>76</v>
      </c>
      <c r="M14" s="24">
        <v>44214</v>
      </c>
      <c r="N14" s="24">
        <f t="shared" si="13"/>
        <v>44215</v>
      </c>
      <c r="O14" s="26" t="s">
        <v>466</v>
      </c>
      <c r="P14" s="68" t="s">
        <v>76</v>
      </c>
      <c r="Q14" s="68" t="s">
        <v>76</v>
      </c>
      <c r="R14" s="22">
        <v>44218</v>
      </c>
      <c r="S14" s="22">
        <v>44219</v>
      </c>
      <c r="T14" s="23">
        <v>44220</v>
      </c>
      <c r="U14" s="22">
        <f t="shared" si="16"/>
        <v>44221</v>
      </c>
    </row>
    <row r="15" spans="1:256" hidden="1">
      <c r="A15" s="26" t="s">
        <v>594</v>
      </c>
      <c r="B15" s="26" t="s">
        <v>595</v>
      </c>
      <c r="C15" s="24">
        <v>44209</v>
      </c>
      <c r="D15" s="24">
        <v>44210</v>
      </c>
      <c r="E15" s="25">
        <v>44210</v>
      </c>
      <c r="F15" s="25">
        <v>44211</v>
      </c>
      <c r="G15" s="25">
        <f t="shared" si="10"/>
        <v>44213</v>
      </c>
      <c r="H15" s="24">
        <f t="shared" si="11"/>
        <v>44213</v>
      </c>
      <c r="I15" s="25">
        <v>44214</v>
      </c>
      <c r="J15" s="24">
        <f t="shared" si="12"/>
        <v>44215</v>
      </c>
      <c r="K15" s="68" t="s">
        <v>596</v>
      </c>
      <c r="L15" s="68" t="s">
        <v>596</v>
      </c>
      <c r="M15" s="83">
        <v>44218</v>
      </c>
      <c r="N15" s="83">
        <f t="shared" si="13"/>
        <v>44219</v>
      </c>
      <c r="O15" s="234" t="s">
        <v>597</v>
      </c>
      <c r="P15" s="235"/>
      <c r="Q15" s="235"/>
      <c r="R15" s="235"/>
      <c r="S15" s="235"/>
      <c r="T15" s="235"/>
      <c r="U15" s="236"/>
    </row>
    <row r="16" spans="1:256" hidden="1">
      <c r="A16" s="82" t="s">
        <v>598</v>
      </c>
      <c r="B16" s="26"/>
      <c r="C16" s="24"/>
      <c r="D16" s="24"/>
      <c r="E16" s="25"/>
      <c r="F16" s="25"/>
      <c r="G16" s="25"/>
      <c r="H16" s="24"/>
      <c r="I16" s="25"/>
      <c r="J16" s="24"/>
      <c r="K16" s="88"/>
      <c r="L16" s="88"/>
      <c r="M16" s="83">
        <v>44222</v>
      </c>
      <c r="N16" s="83">
        <v>44223</v>
      </c>
      <c r="O16" s="144" t="s">
        <v>599</v>
      </c>
      <c r="P16" s="68" t="s">
        <v>76</v>
      </c>
      <c r="Q16" s="68" t="s">
        <v>76</v>
      </c>
      <c r="R16" s="61">
        <v>44227</v>
      </c>
      <c r="S16" s="61">
        <v>44227</v>
      </c>
      <c r="T16" s="63">
        <v>44228</v>
      </c>
      <c r="U16" s="61">
        <f t="shared" ref="U16" si="17">T16+1</f>
        <v>44229</v>
      </c>
    </row>
    <row r="17" spans="1:21" hidden="1">
      <c r="A17" s="26" t="s">
        <v>464</v>
      </c>
      <c r="B17" s="26" t="s">
        <v>467</v>
      </c>
      <c r="C17" s="24">
        <v>44218</v>
      </c>
      <c r="D17" s="24">
        <v>44219</v>
      </c>
      <c r="E17" s="25">
        <v>44220</v>
      </c>
      <c r="F17" s="25">
        <v>44221</v>
      </c>
      <c r="G17" s="68" t="s">
        <v>76</v>
      </c>
      <c r="H17" s="68" t="s">
        <v>76</v>
      </c>
      <c r="I17" s="25">
        <v>44224</v>
      </c>
      <c r="J17" s="24">
        <v>44224</v>
      </c>
      <c r="K17" s="68" t="s">
        <v>76</v>
      </c>
      <c r="L17" s="68" t="s">
        <v>76</v>
      </c>
      <c r="M17" s="83">
        <v>44225</v>
      </c>
      <c r="N17" s="83">
        <f t="shared" ref="N17:N27" si="18">M17+1</f>
        <v>44226</v>
      </c>
      <c r="O17" s="251" t="s">
        <v>664</v>
      </c>
      <c r="P17" s="252"/>
      <c r="Q17" s="252"/>
      <c r="R17" s="252"/>
      <c r="S17" s="252"/>
      <c r="T17" s="252"/>
      <c r="U17" s="253"/>
    </row>
    <row r="18" spans="1:21" hidden="1">
      <c r="A18" s="143" t="s">
        <v>592</v>
      </c>
      <c r="B18" s="26"/>
      <c r="C18" s="24"/>
      <c r="D18" s="24"/>
      <c r="E18" s="25"/>
      <c r="F18" s="25"/>
      <c r="G18" s="25"/>
      <c r="H18" s="24"/>
      <c r="I18" s="25"/>
      <c r="J18" s="24"/>
      <c r="K18" s="24"/>
      <c r="L18" s="24"/>
      <c r="M18" s="142">
        <v>44225</v>
      </c>
      <c r="N18" s="142">
        <f t="shared" si="18"/>
        <v>44226</v>
      </c>
      <c r="O18" s="143" t="s">
        <v>593</v>
      </c>
      <c r="P18" s="22">
        <v>44227</v>
      </c>
      <c r="Q18" s="22">
        <v>44228</v>
      </c>
      <c r="R18" s="22">
        <v>44230</v>
      </c>
      <c r="S18" s="22">
        <f t="shared" ref="S18" si="19">R18+1</f>
        <v>44231</v>
      </c>
      <c r="T18" s="23">
        <f t="shared" ref="T18" si="20">S18</f>
        <v>44231</v>
      </c>
      <c r="U18" s="22">
        <f t="shared" ref="U18" si="21">T18+1</f>
        <v>44232</v>
      </c>
    </row>
    <row r="19" spans="1:21" hidden="1">
      <c r="A19" s="26" t="s">
        <v>784</v>
      </c>
      <c r="B19" s="26" t="s">
        <v>785</v>
      </c>
      <c r="C19" s="24">
        <v>44228</v>
      </c>
      <c r="D19" s="24">
        <v>44229</v>
      </c>
      <c r="E19" s="25">
        <v>44231</v>
      </c>
      <c r="F19" s="25">
        <v>44231</v>
      </c>
      <c r="G19" s="25">
        <f t="shared" ref="G19" si="22">F19+2</f>
        <v>44233</v>
      </c>
      <c r="H19" s="24">
        <f t="shared" ref="H19" si="23">G19</f>
        <v>44233</v>
      </c>
      <c r="I19" s="25">
        <v>44234</v>
      </c>
      <c r="J19" s="24">
        <v>44235</v>
      </c>
      <c r="K19" s="68" t="s">
        <v>786</v>
      </c>
      <c r="L19" s="68" t="s">
        <v>786</v>
      </c>
      <c r="M19" s="24">
        <v>44236</v>
      </c>
      <c r="N19" s="24">
        <f t="shared" si="18"/>
        <v>44237</v>
      </c>
      <c r="O19" s="82" t="s">
        <v>787</v>
      </c>
      <c r="P19" s="231" t="s">
        <v>814</v>
      </c>
      <c r="Q19" s="232"/>
      <c r="R19" s="232"/>
      <c r="S19" s="232"/>
      <c r="T19" s="232"/>
      <c r="U19" s="233"/>
    </row>
    <row r="20" spans="1:21" hidden="1">
      <c r="A20" s="26" t="s">
        <v>788</v>
      </c>
      <c r="B20" s="26" t="s">
        <v>785</v>
      </c>
      <c r="C20" s="24">
        <v>44230</v>
      </c>
      <c r="D20" s="24">
        <v>44231</v>
      </c>
      <c r="E20" s="25">
        <v>44232</v>
      </c>
      <c r="F20" s="25">
        <v>44234</v>
      </c>
      <c r="G20" s="68" t="s">
        <v>786</v>
      </c>
      <c r="H20" s="68" t="s">
        <v>786</v>
      </c>
      <c r="I20" s="25">
        <v>44237</v>
      </c>
      <c r="J20" s="24">
        <v>44237</v>
      </c>
      <c r="K20" s="68" t="s">
        <v>786</v>
      </c>
      <c r="L20" s="68" t="s">
        <v>786</v>
      </c>
      <c r="M20" s="24">
        <v>44239</v>
      </c>
      <c r="N20" s="24">
        <f t="shared" si="18"/>
        <v>44240</v>
      </c>
      <c r="O20" s="234" t="s">
        <v>822</v>
      </c>
      <c r="P20" s="235"/>
      <c r="Q20" s="235"/>
      <c r="R20" s="235"/>
      <c r="S20" s="235"/>
      <c r="T20" s="235"/>
      <c r="U20" s="236"/>
    </row>
    <row r="21" spans="1:21" hidden="1">
      <c r="A21" s="26" t="s">
        <v>807</v>
      </c>
      <c r="C21" s="24"/>
      <c r="D21" s="24"/>
      <c r="E21" s="25"/>
      <c r="F21" s="25"/>
      <c r="G21" s="88"/>
      <c r="H21" s="88"/>
      <c r="I21" s="25"/>
      <c r="J21" s="24"/>
      <c r="K21" s="26"/>
      <c r="L21" s="88"/>
      <c r="M21" s="24">
        <v>44244</v>
      </c>
      <c r="N21" s="24">
        <v>44245</v>
      </c>
      <c r="O21" s="26" t="s">
        <v>485</v>
      </c>
      <c r="P21" s="163">
        <v>44247</v>
      </c>
      <c r="Q21" s="163">
        <v>44247</v>
      </c>
      <c r="R21" s="22">
        <v>44249</v>
      </c>
      <c r="S21" s="22">
        <f t="shared" ref="S21" si="24">R21+1</f>
        <v>44250</v>
      </c>
      <c r="T21" s="23">
        <f t="shared" ref="T21" si="25">S21</f>
        <v>44250</v>
      </c>
      <c r="U21" s="22">
        <f t="shared" ref="U21" si="26">T21+1</f>
        <v>44251</v>
      </c>
    </row>
    <row r="22" spans="1:21" hidden="1">
      <c r="A22" s="82" t="s">
        <v>784</v>
      </c>
      <c r="B22" s="82" t="s">
        <v>789</v>
      </c>
      <c r="C22" s="231" t="s">
        <v>823</v>
      </c>
      <c r="D22" s="232"/>
      <c r="E22" s="232"/>
      <c r="F22" s="232"/>
      <c r="G22" s="232"/>
      <c r="H22" s="232"/>
      <c r="I22" s="232"/>
      <c r="J22" s="232"/>
      <c r="K22" s="232"/>
      <c r="L22" s="233"/>
      <c r="M22" s="162" t="s">
        <v>790</v>
      </c>
      <c r="N22" s="83">
        <v>44247</v>
      </c>
      <c r="O22" s="82" t="s">
        <v>791</v>
      </c>
      <c r="P22" s="61">
        <v>44249</v>
      </c>
      <c r="Q22" s="61">
        <v>44249</v>
      </c>
      <c r="R22" s="61" t="s">
        <v>792</v>
      </c>
      <c r="S22" s="66" t="s">
        <v>793</v>
      </c>
      <c r="T22" s="63">
        <v>44255</v>
      </c>
      <c r="U22" s="61">
        <f t="shared" ref="U22:U27" si="27">T22+1</f>
        <v>44256</v>
      </c>
    </row>
    <row r="23" spans="1:21" hidden="1">
      <c r="A23" s="26" t="s">
        <v>809</v>
      </c>
      <c r="B23" s="26" t="s">
        <v>810</v>
      </c>
      <c r="C23" s="22">
        <v>44249</v>
      </c>
      <c r="D23" s="22">
        <f t="shared" ref="D23" si="28">C23+1</f>
        <v>44250</v>
      </c>
      <c r="E23" s="23">
        <f t="shared" ref="E23" si="29">D23</f>
        <v>44250</v>
      </c>
      <c r="F23" s="22">
        <f t="shared" ref="F23" si="30">E23+1</f>
        <v>44251</v>
      </c>
      <c r="G23" s="24">
        <v>44253</v>
      </c>
      <c r="H23" s="24">
        <v>44254</v>
      </c>
      <c r="I23" s="168">
        <v>44255</v>
      </c>
      <c r="J23" s="142">
        <v>44256</v>
      </c>
      <c r="K23" s="68" t="s">
        <v>76</v>
      </c>
      <c r="L23" s="68" t="s">
        <v>76</v>
      </c>
      <c r="M23" s="68" t="s">
        <v>76</v>
      </c>
      <c r="N23" s="68" t="s">
        <v>76</v>
      </c>
      <c r="O23" s="26" t="s">
        <v>791</v>
      </c>
      <c r="P23" s="168">
        <v>44255</v>
      </c>
      <c r="Q23" s="142">
        <v>44256</v>
      </c>
      <c r="R23" s="22">
        <v>44258</v>
      </c>
      <c r="S23" s="22">
        <f t="shared" ref="S23" si="31">R23+1</f>
        <v>44259</v>
      </c>
      <c r="T23" s="23">
        <f t="shared" ref="T23" si="32">S23</f>
        <v>44259</v>
      </c>
      <c r="U23" s="22">
        <f t="shared" ref="U23" si="33">T23+1</f>
        <v>44260</v>
      </c>
    </row>
    <row r="24" spans="1:21">
      <c r="A24" s="82" t="s">
        <v>784</v>
      </c>
      <c r="B24" s="82" t="s">
        <v>794</v>
      </c>
      <c r="C24" s="61" t="s">
        <v>795</v>
      </c>
      <c r="D24" s="61" t="s">
        <v>796</v>
      </c>
      <c r="E24" s="25">
        <v>44255</v>
      </c>
      <c r="F24" s="25">
        <v>44256</v>
      </c>
      <c r="G24" s="68" t="s">
        <v>76</v>
      </c>
      <c r="H24" s="68" t="s">
        <v>76</v>
      </c>
      <c r="I24" s="25">
        <v>44258</v>
      </c>
      <c r="J24" s="24">
        <v>44259</v>
      </c>
      <c r="K24" s="68" t="s">
        <v>76</v>
      </c>
      <c r="L24" s="68" t="s">
        <v>76</v>
      </c>
      <c r="M24" s="24">
        <v>44261</v>
      </c>
      <c r="N24" s="24">
        <f t="shared" si="18"/>
        <v>44262</v>
      </c>
      <c r="O24" s="26" t="s">
        <v>797</v>
      </c>
      <c r="P24" s="22">
        <v>44264</v>
      </c>
      <c r="Q24" s="22">
        <v>44264</v>
      </c>
      <c r="R24" s="61" t="s">
        <v>972</v>
      </c>
      <c r="S24" s="181" t="s">
        <v>973</v>
      </c>
      <c r="T24" s="23">
        <v>44267</v>
      </c>
      <c r="U24" s="22">
        <f t="shared" si="27"/>
        <v>44268</v>
      </c>
    </row>
    <row r="25" spans="1:21">
      <c r="A25" s="26" t="s">
        <v>882</v>
      </c>
      <c r="B25" s="26" t="s">
        <v>794</v>
      </c>
      <c r="C25" s="24">
        <v>44258</v>
      </c>
      <c r="D25" s="24">
        <v>44259</v>
      </c>
      <c r="E25" s="25">
        <v>44259</v>
      </c>
      <c r="F25" s="25">
        <v>44260</v>
      </c>
      <c r="G25" s="68" t="s">
        <v>76</v>
      </c>
      <c r="H25" s="68" t="s">
        <v>76</v>
      </c>
      <c r="I25" s="25">
        <v>44263</v>
      </c>
      <c r="J25" s="24">
        <f t="shared" ref="J25:J27" si="34">I25+1</f>
        <v>44264</v>
      </c>
      <c r="K25" s="68" t="s">
        <v>76</v>
      </c>
      <c r="L25" s="68" t="s">
        <v>76</v>
      </c>
      <c r="M25" s="24">
        <v>44266</v>
      </c>
      <c r="N25" s="24">
        <f t="shared" si="18"/>
        <v>44267</v>
      </c>
      <c r="O25" s="26" t="s">
        <v>797</v>
      </c>
      <c r="P25" s="22">
        <v>44268</v>
      </c>
      <c r="Q25" s="22">
        <v>44269</v>
      </c>
      <c r="R25" s="22">
        <v>44272</v>
      </c>
      <c r="S25" s="22">
        <f t="shared" ref="S25:S27" si="35">R25+1</f>
        <v>44273</v>
      </c>
      <c r="T25" s="23">
        <f t="shared" ref="T25:T27" si="36">S25</f>
        <v>44273</v>
      </c>
      <c r="U25" s="22">
        <f t="shared" si="27"/>
        <v>44274</v>
      </c>
    </row>
    <row r="26" spans="1:21">
      <c r="A26" s="26" t="s">
        <v>829</v>
      </c>
      <c r="B26" s="26" t="s">
        <v>830</v>
      </c>
      <c r="C26" s="24">
        <v>44266</v>
      </c>
      <c r="D26" s="24">
        <v>44267</v>
      </c>
      <c r="E26" s="25">
        <v>44267</v>
      </c>
      <c r="F26" s="25">
        <v>44268</v>
      </c>
      <c r="G26" s="25">
        <f t="shared" ref="G26" si="37">F26+2</f>
        <v>44270</v>
      </c>
      <c r="H26" s="24">
        <f t="shared" ref="H26" si="38">G26</f>
        <v>44270</v>
      </c>
      <c r="I26" s="25">
        <v>44271</v>
      </c>
      <c r="J26" s="24">
        <f t="shared" si="34"/>
        <v>44272</v>
      </c>
      <c r="K26" s="24">
        <v>44272</v>
      </c>
      <c r="L26" s="24">
        <v>44272</v>
      </c>
      <c r="M26" s="24">
        <v>44274</v>
      </c>
      <c r="N26" s="24">
        <f t="shared" si="18"/>
        <v>44275</v>
      </c>
      <c r="O26" s="26" t="s">
        <v>831</v>
      </c>
      <c r="P26" s="22">
        <v>44277</v>
      </c>
      <c r="Q26" s="22">
        <v>44277</v>
      </c>
      <c r="R26" s="61" t="s">
        <v>1071</v>
      </c>
      <c r="S26" s="62" t="s">
        <v>1072</v>
      </c>
      <c r="T26" s="23">
        <v>44283</v>
      </c>
      <c r="U26" s="22">
        <f t="shared" si="27"/>
        <v>44284</v>
      </c>
    </row>
    <row r="27" spans="1:21">
      <c r="A27" s="26" t="s">
        <v>883</v>
      </c>
      <c r="B27" s="26" t="s">
        <v>830</v>
      </c>
      <c r="C27" s="24">
        <v>44272</v>
      </c>
      <c r="D27" s="24">
        <v>44273</v>
      </c>
      <c r="E27" s="25">
        <v>44273</v>
      </c>
      <c r="F27" s="25">
        <v>44274</v>
      </c>
      <c r="G27" s="68" t="s">
        <v>76</v>
      </c>
      <c r="H27" s="68" t="s">
        <v>76</v>
      </c>
      <c r="I27" s="25">
        <v>44277</v>
      </c>
      <c r="J27" s="24">
        <f t="shared" si="34"/>
        <v>44278</v>
      </c>
      <c r="K27" s="68" t="s">
        <v>76</v>
      </c>
      <c r="L27" s="68" t="s">
        <v>76</v>
      </c>
      <c r="M27" s="24">
        <v>44280</v>
      </c>
      <c r="N27" s="24">
        <f t="shared" si="18"/>
        <v>44281</v>
      </c>
      <c r="O27" s="26" t="s">
        <v>831</v>
      </c>
      <c r="P27" s="22">
        <v>44282</v>
      </c>
      <c r="Q27" s="22">
        <v>44283</v>
      </c>
      <c r="R27" s="22">
        <v>44286</v>
      </c>
      <c r="S27" s="22">
        <f t="shared" si="35"/>
        <v>44287</v>
      </c>
      <c r="T27" s="23">
        <f t="shared" si="36"/>
        <v>44287</v>
      </c>
      <c r="U27" s="22">
        <f t="shared" si="27"/>
        <v>44288</v>
      </c>
    </row>
    <row r="28" spans="1:21">
      <c r="A28" s="26" t="s">
        <v>1079</v>
      </c>
      <c r="B28" s="26" t="s">
        <v>1086</v>
      </c>
      <c r="C28" s="24">
        <v>44280</v>
      </c>
      <c r="D28" s="24">
        <v>44280</v>
      </c>
      <c r="E28" s="25"/>
      <c r="F28" s="25"/>
      <c r="G28" s="25"/>
      <c r="H28" s="24"/>
      <c r="I28" s="25">
        <v>44286</v>
      </c>
      <c r="J28" s="24">
        <v>44286</v>
      </c>
      <c r="K28" s="24"/>
      <c r="L28" s="24"/>
      <c r="M28" s="24">
        <v>44288</v>
      </c>
      <c r="N28" s="24">
        <v>44289</v>
      </c>
      <c r="O28" s="26"/>
      <c r="P28" s="22"/>
      <c r="Q28" s="22"/>
      <c r="R28" s="22"/>
      <c r="S28" s="22"/>
      <c r="T28" s="23"/>
      <c r="U28" s="22"/>
    </row>
    <row r="29" spans="1:21">
      <c r="A29" s="167" t="s">
        <v>1078</v>
      </c>
      <c r="B29" s="82" t="s">
        <v>884</v>
      </c>
      <c r="C29" s="83" t="s">
        <v>1084</v>
      </c>
      <c r="D29" s="83" t="s">
        <v>1084</v>
      </c>
      <c r="E29" s="135" t="s">
        <v>1085</v>
      </c>
      <c r="F29" s="132">
        <v>44281</v>
      </c>
      <c r="G29" s="25">
        <f t="shared" ref="G29:G30" si="39">F29+2</f>
        <v>44283</v>
      </c>
      <c r="H29" s="24">
        <f t="shared" ref="H29:H30" si="40">G29</f>
        <v>44283</v>
      </c>
      <c r="I29" s="25">
        <v>44284</v>
      </c>
      <c r="J29" s="24">
        <f t="shared" ref="J29:J30" si="41">I29+1</f>
        <v>44285</v>
      </c>
      <c r="K29" s="24">
        <v>44285</v>
      </c>
      <c r="L29" s="24">
        <v>44285</v>
      </c>
      <c r="M29" s="24">
        <v>44287</v>
      </c>
      <c r="N29" s="24">
        <f t="shared" ref="N29:N30" si="42">M29+1</f>
        <v>44288</v>
      </c>
      <c r="O29" s="26" t="s">
        <v>886</v>
      </c>
      <c r="P29" s="22">
        <v>44289</v>
      </c>
      <c r="Q29" s="22">
        <v>44290</v>
      </c>
      <c r="R29" s="22">
        <v>44293</v>
      </c>
      <c r="S29" s="22">
        <f t="shared" ref="S29:S30" si="43">R29+1</f>
        <v>44294</v>
      </c>
      <c r="T29" s="23">
        <f t="shared" ref="T29:T30" si="44">S29</f>
        <v>44294</v>
      </c>
      <c r="U29" s="22">
        <f t="shared" ref="U29:U30" si="45">T29+1</f>
        <v>44295</v>
      </c>
    </row>
    <row r="30" spans="1:21">
      <c r="A30" s="26" t="s">
        <v>882</v>
      </c>
      <c r="B30" s="26" t="s">
        <v>885</v>
      </c>
      <c r="C30" s="24">
        <v>44286</v>
      </c>
      <c r="D30" s="24">
        <v>44287</v>
      </c>
      <c r="E30" s="25">
        <v>44287</v>
      </c>
      <c r="F30" s="25">
        <v>44288</v>
      </c>
      <c r="G30" s="25">
        <f t="shared" si="39"/>
        <v>44290</v>
      </c>
      <c r="H30" s="24">
        <f t="shared" si="40"/>
        <v>44290</v>
      </c>
      <c r="I30" s="25">
        <v>44291</v>
      </c>
      <c r="J30" s="24">
        <f t="shared" si="41"/>
        <v>44292</v>
      </c>
      <c r="K30" s="24">
        <v>44292</v>
      </c>
      <c r="L30" s="24">
        <v>44292</v>
      </c>
      <c r="M30" s="24">
        <v>44294</v>
      </c>
      <c r="N30" s="24">
        <f t="shared" si="42"/>
        <v>44295</v>
      </c>
      <c r="O30" s="26" t="s">
        <v>887</v>
      </c>
      <c r="P30" s="22">
        <v>44296</v>
      </c>
      <c r="Q30" s="22">
        <v>44297</v>
      </c>
      <c r="R30" s="22">
        <v>44300</v>
      </c>
      <c r="S30" s="22">
        <f t="shared" si="43"/>
        <v>44301</v>
      </c>
      <c r="T30" s="23">
        <f t="shared" si="44"/>
        <v>44301</v>
      </c>
      <c r="U30" s="22">
        <f t="shared" si="45"/>
        <v>44302</v>
      </c>
    </row>
    <row r="31" spans="1:21">
      <c r="A31" s="26" t="s">
        <v>1080</v>
      </c>
      <c r="B31" s="26" t="s">
        <v>1081</v>
      </c>
      <c r="C31" s="24">
        <v>44293</v>
      </c>
      <c r="D31" s="24">
        <v>44294</v>
      </c>
      <c r="E31" s="25">
        <v>44294</v>
      </c>
      <c r="F31" s="25">
        <v>44295</v>
      </c>
      <c r="G31" s="25">
        <f t="shared" ref="G31:G32" si="46">F31+2</f>
        <v>44297</v>
      </c>
      <c r="H31" s="24">
        <f t="shared" ref="H31:H32" si="47">G31</f>
        <v>44297</v>
      </c>
      <c r="I31" s="25">
        <v>44298</v>
      </c>
      <c r="J31" s="24">
        <f t="shared" ref="J31:J32" si="48">I31+1</f>
        <v>44299</v>
      </c>
      <c r="K31" s="24">
        <v>44299</v>
      </c>
      <c r="L31" s="24">
        <v>44299</v>
      </c>
      <c r="M31" s="24">
        <v>44301</v>
      </c>
      <c r="N31" s="24">
        <f t="shared" ref="N31:N32" si="49">M31+1</f>
        <v>44302</v>
      </c>
      <c r="O31" s="26" t="s">
        <v>1082</v>
      </c>
      <c r="P31" s="22">
        <v>44303</v>
      </c>
      <c r="Q31" s="22">
        <v>44304</v>
      </c>
      <c r="R31" s="22">
        <v>44307</v>
      </c>
      <c r="S31" s="22">
        <f t="shared" ref="S31:S32" si="50">R31+1</f>
        <v>44308</v>
      </c>
      <c r="T31" s="23">
        <f t="shared" ref="T31:T32" si="51">S31</f>
        <v>44308</v>
      </c>
      <c r="U31" s="22">
        <f t="shared" ref="U31:U32" si="52">T31+1</f>
        <v>44309</v>
      </c>
    </row>
    <row r="32" spans="1:21">
      <c r="A32" s="26" t="s">
        <v>260</v>
      </c>
      <c r="B32" s="26" t="s">
        <v>1081</v>
      </c>
      <c r="C32" s="24">
        <v>44300</v>
      </c>
      <c r="D32" s="24">
        <v>44301</v>
      </c>
      <c r="E32" s="25">
        <v>44301</v>
      </c>
      <c r="F32" s="25">
        <v>44302</v>
      </c>
      <c r="G32" s="25">
        <f t="shared" si="46"/>
        <v>44304</v>
      </c>
      <c r="H32" s="24">
        <f t="shared" si="47"/>
        <v>44304</v>
      </c>
      <c r="I32" s="25">
        <v>44305</v>
      </c>
      <c r="J32" s="24">
        <f t="shared" si="48"/>
        <v>44306</v>
      </c>
      <c r="K32" s="24">
        <v>44306</v>
      </c>
      <c r="L32" s="24">
        <v>44306</v>
      </c>
      <c r="M32" s="24">
        <v>44308</v>
      </c>
      <c r="N32" s="24">
        <f t="shared" si="49"/>
        <v>44309</v>
      </c>
      <c r="O32" s="26" t="s">
        <v>1083</v>
      </c>
      <c r="P32" s="22">
        <v>44310</v>
      </c>
      <c r="Q32" s="22">
        <v>44311</v>
      </c>
      <c r="R32" s="22">
        <v>44314</v>
      </c>
      <c r="S32" s="22">
        <f t="shared" si="50"/>
        <v>44315</v>
      </c>
      <c r="T32" s="23">
        <f t="shared" si="51"/>
        <v>44315</v>
      </c>
      <c r="U32" s="22">
        <f t="shared" si="52"/>
        <v>44316</v>
      </c>
    </row>
    <row r="33" spans="1:21">
      <c r="A33" s="26" t="s">
        <v>1129</v>
      </c>
      <c r="B33" s="26" t="s">
        <v>1127</v>
      </c>
      <c r="C33" s="24">
        <v>44307</v>
      </c>
      <c r="D33" s="24">
        <v>44308</v>
      </c>
      <c r="E33" s="25">
        <v>44308</v>
      </c>
      <c r="F33" s="25">
        <v>44309</v>
      </c>
      <c r="G33" s="25">
        <f t="shared" ref="G33:G34" si="53">F33+2</f>
        <v>44311</v>
      </c>
      <c r="H33" s="24">
        <f t="shared" ref="H33:H34" si="54">G33</f>
        <v>44311</v>
      </c>
      <c r="I33" s="25">
        <v>44312</v>
      </c>
      <c r="J33" s="24">
        <f t="shared" ref="J33:J34" si="55">I33+1</f>
        <v>44313</v>
      </c>
      <c r="K33" s="24">
        <v>44313</v>
      </c>
      <c r="L33" s="24">
        <v>44313</v>
      </c>
      <c r="M33" s="24">
        <v>44315</v>
      </c>
      <c r="N33" s="24">
        <f t="shared" ref="N33:N34" si="56">M33+1</f>
        <v>44316</v>
      </c>
      <c r="O33" s="26" t="s">
        <v>1130</v>
      </c>
      <c r="P33" s="22">
        <v>44317</v>
      </c>
      <c r="Q33" s="22">
        <v>44318</v>
      </c>
      <c r="R33" s="22">
        <v>44321</v>
      </c>
      <c r="S33" s="22">
        <f t="shared" ref="S33:S34" si="57">R33+1</f>
        <v>44322</v>
      </c>
      <c r="T33" s="23">
        <f t="shared" ref="T33:T34" si="58">S33</f>
        <v>44322</v>
      </c>
      <c r="U33" s="22">
        <f t="shared" ref="U33:U34" si="59">T33+1</f>
        <v>44323</v>
      </c>
    </row>
    <row r="34" spans="1:21">
      <c r="A34" s="26" t="s">
        <v>260</v>
      </c>
      <c r="B34" s="26" t="s">
        <v>1128</v>
      </c>
      <c r="C34" s="24">
        <v>44314</v>
      </c>
      <c r="D34" s="24">
        <v>44315</v>
      </c>
      <c r="E34" s="25">
        <v>44315</v>
      </c>
      <c r="F34" s="25">
        <v>44316</v>
      </c>
      <c r="G34" s="25">
        <f t="shared" si="53"/>
        <v>44318</v>
      </c>
      <c r="H34" s="24">
        <f t="shared" si="54"/>
        <v>44318</v>
      </c>
      <c r="I34" s="25">
        <v>44319</v>
      </c>
      <c r="J34" s="24">
        <f t="shared" si="55"/>
        <v>44320</v>
      </c>
      <c r="K34" s="24">
        <v>44320</v>
      </c>
      <c r="L34" s="24">
        <v>44320</v>
      </c>
      <c r="M34" s="24">
        <v>44322</v>
      </c>
      <c r="N34" s="24">
        <f t="shared" si="56"/>
        <v>44323</v>
      </c>
      <c r="O34" s="26" t="s">
        <v>1131</v>
      </c>
      <c r="P34" s="22">
        <v>44324</v>
      </c>
      <c r="Q34" s="22">
        <v>44325</v>
      </c>
      <c r="R34" s="22">
        <v>44328</v>
      </c>
      <c r="S34" s="22">
        <f t="shared" si="57"/>
        <v>44329</v>
      </c>
      <c r="T34" s="23">
        <f t="shared" si="58"/>
        <v>44329</v>
      </c>
      <c r="U34" s="22">
        <f t="shared" si="59"/>
        <v>44330</v>
      </c>
    </row>
    <row r="35" spans="1:21">
      <c r="A35" s="27"/>
      <c r="B35" s="28"/>
      <c r="C35" s="29"/>
      <c r="D35" s="29"/>
      <c r="E35" s="30"/>
      <c r="F35" s="29"/>
      <c r="G35" s="30"/>
      <c r="H35" s="29"/>
      <c r="I35" s="29"/>
      <c r="J35" s="29"/>
      <c r="K35" s="28"/>
      <c r="L35" s="29"/>
      <c r="M35" s="29"/>
      <c r="N35" s="29"/>
      <c r="O35" s="29"/>
      <c r="P35" s="30"/>
      <c r="Q35" s="29"/>
    </row>
    <row r="36" spans="1:21" hidden="1">
      <c r="A36" s="31" t="s">
        <v>242</v>
      </c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2"/>
    </row>
    <row r="37" spans="1:21" hidden="1">
      <c r="A37" s="33" t="s">
        <v>1</v>
      </c>
      <c r="B37" s="33" t="s">
        <v>2</v>
      </c>
      <c r="C37" s="240" t="s">
        <v>16</v>
      </c>
      <c r="D37" s="241"/>
      <c r="E37" s="240" t="s">
        <v>17</v>
      </c>
      <c r="F37" s="241"/>
      <c r="G37" s="240" t="s">
        <v>6</v>
      </c>
      <c r="H37" s="241"/>
      <c r="I37" s="246" t="s">
        <v>243</v>
      </c>
      <c r="J37" s="245"/>
      <c r="K37" s="240" t="s">
        <v>18</v>
      </c>
      <c r="L37" s="241"/>
      <c r="M37" s="33" t="s">
        <v>2</v>
      </c>
      <c r="N37" s="240" t="s">
        <v>16</v>
      </c>
      <c r="O37" s="241"/>
      <c r="P37" s="240" t="s">
        <v>17</v>
      </c>
      <c r="Q37" s="241"/>
    </row>
    <row r="38" spans="1:21" hidden="1">
      <c r="A38" s="34" t="s">
        <v>273</v>
      </c>
      <c r="B38" s="34" t="s">
        <v>4</v>
      </c>
      <c r="C38" s="242" t="s">
        <v>11</v>
      </c>
      <c r="D38" s="243"/>
      <c r="E38" s="242" t="s">
        <v>8</v>
      </c>
      <c r="F38" s="243"/>
      <c r="G38" s="242" t="s">
        <v>9</v>
      </c>
      <c r="H38" s="243"/>
      <c r="I38" s="244" t="s">
        <v>244</v>
      </c>
      <c r="J38" s="245"/>
      <c r="K38" s="242" t="s">
        <v>10</v>
      </c>
      <c r="L38" s="243"/>
      <c r="M38" s="34" t="s">
        <v>4</v>
      </c>
      <c r="N38" s="242" t="s">
        <v>11</v>
      </c>
      <c r="O38" s="243"/>
      <c r="P38" s="242" t="s">
        <v>8</v>
      </c>
      <c r="Q38" s="243"/>
    </row>
    <row r="39" spans="1:21" hidden="1">
      <c r="A39" s="35"/>
      <c r="B39" s="36"/>
      <c r="C39" s="242" t="s">
        <v>5</v>
      </c>
      <c r="D39" s="243"/>
      <c r="E39" s="242" t="s">
        <v>5</v>
      </c>
      <c r="F39" s="243"/>
      <c r="G39" s="242" t="s">
        <v>5</v>
      </c>
      <c r="H39" s="243"/>
      <c r="I39" s="270" t="s">
        <v>5</v>
      </c>
      <c r="J39" s="270"/>
      <c r="K39" s="242" t="s">
        <v>5</v>
      </c>
      <c r="L39" s="243"/>
      <c r="M39" s="36"/>
      <c r="N39" s="242" t="s">
        <v>5</v>
      </c>
      <c r="O39" s="243"/>
      <c r="P39" s="242" t="s">
        <v>5</v>
      </c>
      <c r="Q39" s="243"/>
    </row>
    <row r="40" spans="1:21" ht="26.4" hidden="1">
      <c r="A40" s="35"/>
      <c r="B40" s="36"/>
      <c r="C40" s="37" t="s">
        <v>14</v>
      </c>
      <c r="D40" s="37" t="s">
        <v>245</v>
      </c>
      <c r="E40" s="37" t="s">
        <v>15</v>
      </c>
      <c r="F40" s="37" t="s">
        <v>246</v>
      </c>
      <c r="G40" s="37" t="s">
        <v>247</v>
      </c>
      <c r="H40" s="37" t="s">
        <v>248</v>
      </c>
      <c r="I40" s="77" t="s">
        <v>249</v>
      </c>
      <c r="J40" s="77" t="s">
        <v>250</v>
      </c>
      <c r="K40" s="37" t="s">
        <v>251</v>
      </c>
      <c r="L40" s="37" t="s">
        <v>252</v>
      </c>
      <c r="M40" s="36"/>
      <c r="N40" s="37" t="s">
        <v>253</v>
      </c>
      <c r="O40" s="37" t="s">
        <v>245</v>
      </c>
      <c r="P40" s="37" t="s">
        <v>254</v>
      </c>
      <c r="Q40" s="37" t="s">
        <v>246</v>
      </c>
    </row>
    <row r="41" spans="1:21" s="50" customFormat="1" ht="16.2" hidden="1" customHeight="1">
      <c r="A41" s="26" t="s">
        <v>258</v>
      </c>
      <c r="B41" s="26" t="s">
        <v>388</v>
      </c>
      <c r="C41" s="24">
        <v>44168</v>
      </c>
      <c r="D41" s="24">
        <f t="shared" ref="D41" si="60">C41+1</f>
        <v>44169</v>
      </c>
      <c r="E41" s="24">
        <f t="shared" ref="E41:E43" si="61">D41+1</f>
        <v>44170</v>
      </c>
      <c r="F41" s="24">
        <f t="shared" ref="F41:F43" si="62">E41+1</f>
        <v>44171</v>
      </c>
      <c r="G41" s="25">
        <v>44174</v>
      </c>
      <c r="H41" s="24">
        <v>44174</v>
      </c>
      <c r="I41" s="88" t="s">
        <v>502</v>
      </c>
      <c r="J41" s="88" t="s">
        <v>503</v>
      </c>
      <c r="K41" s="24">
        <v>44176</v>
      </c>
      <c r="L41" s="24">
        <v>44177</v>
      </c>
      <c r="M41" s="26" t="s">
        <v>390</v>
      </c>
      <c r="N41" s="24">
        <v>44185</v>
      </c>
      <c r="O41" s="24">
        <v>44185</v>
      </c>
      <c r="P41" s="24">
        <f t="shared" ref="P41:P43" si="63">O41+1</f>
        <v>44186</v>
      </c>
      <c r="Q41" s="24">
        <f t="shared" ref="Q41:Q43" si="64">P41+1</f>
        <v>44187</v>
      </c>
      <c r="R41" s="55"/>
      <c r="S41" s="54"/>
    </row>
    <row r="42" spans="1:21" s="50" customFormat="1" ht="16.2" hidden="1" customHeight="1">
      <c r="A42" s="26" t="s">
        <v>260</v>
      </c>
      <c r="B42" s="26" t="s">
        <v>422</v>
      </c>
      <c r="C42" s="24">
        <v>44176</v>
      </c>
      <c r="D42" s="24">
        <v>44176</v>
      </c>
      <c r="E42" s="24">
        <f t="shared" si="61"/>
        <v>44177</v>
      </c>
      <c r="F42" s="24">
        <f t="shared" si="62"/>
        <v>44178</v>
      </c>
      <c r="G42" s="25">
        <v>44181</v>
      </c>
      <c r="H42" s="24">
        <v>44181</v>
      </c>
      <c r="I42" s="24">
        <v>44182</v>
      </c>
      <c r="J42" s="24">
        <v>44182</v>
      </c>
      <c r="K42" s="24">
        <v>44183</v>
      </c>
      <c r="L42" s="24">
        <v>44184</v>
      </c>
      <c r="M42" s="26" t="s">
        <v>424</v>
      </c>
      <c r="N42" s="24">
        <v>44189</v>
      </c>
      <c r="O42" s="24">
        <f t="shared" ref="O42:O43" si="65">N42+1</f>
        <v>44190</v>
      </c>
      <c r="P42" s="24">
        <f t="shared" si="63"/>
        <v>44191</v>
      </c>
      <c r="Q42" s="24">
        <f t="shared" si="64"/>
        <v>44192</v>
      </c>
      <c r="R42" s="55"/>
      <c r="S42" s="54"/>
    </row>
    <row r="43" spans="1:21" s="50" customFormat="1" ht="16.2" hidden="1" customHeight="1">
      <c r="A43" s="26" t="s">
        <v>258</v>
      </c>
      <c r="B43" s="26" t="s">
        <v>422</v>
      </c>
      <c r="C43" s="24">
        <v>44185</v>
      </c>
      <c r="D43" s="24">
        <v>44185</v>
      </c>
      <c r="E43" s="24">
        <f t="shared" si="61"/>
        <v>44186</v>
      </c>
      <c r="F43" s="24">
        <f t="shared" si="62"/>
        <v>44187</v>
      </c>
      <c r="G43" s="25">
        <v>44190</v>
      </c>
      <c r="H43" s="24">
        <v>44190</v>
      </c>
      <c r="I43" s="68" t="s">
        <v>76</v>
      </c>
      <c r="J43" s="68" t="s">
        <v>76</v>
      </c>
      <c r="K43" s="24">
        <v>44192</v>
      </c>
      <c r="L43" s="24">
        <v>44193</v>
      </c>
      <c r="M43" s="26" t="s">
        <v>424</v>
      </c>
      <c r="N43" s="24">
        <v>44198</v>
      </c>
      <c r="O43" s="24">
        <f t="shared" si="65"/>
        <v>44199</v>
      </c>
      <c r="P43" s="24">
        <f t="shared" si="63"/>
        <v>44200</v>
      </c>
      <c r="Q43" s="24">
        <f t="shared" si="64"/>
        <v>44201</v>
      </c>
      <c r="R43" s="55"/>
      <c r="S43" s="54"/>
    </row>
    <row r="44" spans="1:21">
      <c r="A44" s="129" t="s">
        <v>242</v>
      </c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32"/>
    </row>
    <row r="45" spans="1:21">
      <c r="A45" s="125" t="s">
        <v>1</v>
      </c>
      <c r="B45" s="125" t="s">
        <v>2</v>
      </c>
      <c r="C45" s="240" t="s">
        <v>16</v>
      </c>
      <c r="D45" s="241"/>
      <c r="E45" s="240" t="s">
        <v>17</v>
      </c>
      <c r="F45" s="241"/>
      <c r="G45" s="240" t="s">
        <v>6</v>
      </c>
      <c r="H45" s="241"/>
      <c r="I45" s="240" t="s">
        <v>18</v>
      </c>
      <c r="J45" s="241"/>
      <c r="K45" s="125" t="s">
        <v>2</v>
      </c>
      <c r="L45" s="240" t="s">
        <v>16</v>
      </c>
      <c r="M45" s="241"/>
      <c r="N45" s="240" t="s">
        <v>17</v>
      </c>
      <c r="O45" s="241"/>
    </row>
    <row r="46" spans="1:21">
      <c r="A46" s="126" t="s">
        <v>273</v>
      </c>
      <c r="B46" s="126" t="s">
        <v>4</v>
      </c>
      <c r="C46" s="242" t="s">
        <v>11</v>
      </c>
      <c r="D46" s="243"/>
      <c r="E46" s="242" t="s">
        <v>8</v>
      </c>
      <c r="F46" s="243"/>
      <c r="G46" s="242" t="s">
        <v>9</v>
      </c>
      <c r="H46" s="243"/>
      <c r="I46" s="242" t="s">
        <v>10</v>
      </c>
      <c r="J46" s="243"/>
      <c r="K46" s="126" t="s">
        <v>4</v>
      </c>
      <c r="L46" s="242" t="s">
        <v>11</v>
      </c>
      <c r="M46" s="243"/>
      <c r="N46" s="242" t="s">
        <v>8</v>
      </c>
      <c r="O46" s="243"/>
    </row>
    <row r="47" spans="1:21">
      <c r="A47" s="127"/>
      <c r="B47" s="128"/>
      <c r="C47" s="242" t="s">
        <v>5</v>
      </c>
      <c r="D47" s="243"/>
      <c r="E47" s="242" t="s">
        <v>5</v>
      </c>
      <c r="F47" s="243"/>
      <c r="G47" s="242" t="s">
        <v>5</v>
      </c>
      <c r="H47" s="243"/>
      <c r="I47" s="242" t="s">
        <v>5</v>
      </c>
      <c r="J47" s="243"/>
      <c r="K47" s="128"/>
      <c r="L47" s="242" t="s">
        <v>5</v>
      </c>
      <c r="M47" s="243"/>
      <c r="N47" s="242" t="s">
        <v>5</v>
      </c>
      <c r="O47" s="243"/>
    </row>
    <row r="48" spans="1:21" ht="26.4">
      <c r="A48" s="127"/>
      <c r="B48" s="128"/>
      <c r="C48" s="37" t="s">
        <v>14</v>
      </c>
      <c r="D48" s="37" t="s">
        <v>245</v>
      </c>
      <c r="E48" s="37" t="s">
        <v>15</v>
      </c>
      <c r="F48" s="37" t="s">
        <v>246</v>
      </c>
      <c r="G48" s="37" t="s">
        <v>247</v>
      </c>
      <c r="H48" s="37" t="s">
        <v>248</v>
      </c>
      <c r="I48" s="37" t="s">
        <v>500</v>
      </c>
      <c r="J48" s="37" t="s">
        <v>501</v>
      </c>
      <c r="K48" s="128"/>
      <c r="L48" s="37" t="s">
        <v>253</v>
      </c>
      <c r="M48" s="37" t="s">
        <v>245</v>
      </c>
      <c r="N48" s="37" t="s">
        <v>254</v>
      </c>
      <c r="O48" s="37" t="s">
        <v>246</v>
      </c>
    </row>
    <row r="49" spans="1:15" hidden="1">
      <c r="A49" s="26" t="s">
        <v>260</v>
      </c>
      <c r="B49" s="26" t="s">
        <v>426</v>
      </c>
      <c r="C49" s="24">
        <v>44189</v>
      </c>
      <c r="D49" s="24">
        <f t="shared" ref="D49:F54" si="66">C49+1</f>
        <v>44190</v>
      </c>
      <c r="E49" s="24">
        <f t="shared" ref="E49:E55" si="67">D49+1</f>
        <v>44191</v>
      </c>
      <c r="F49" s="24">
        <f t="shared" ref="F49:F54" si="68">E49+1</f>
        <v>44192</v>
      </c>
      <c r="G49" s="25">
        <v>44195</v>
      </c>
      <c r="H49" s="24">
        <v>44195</v>
      </c>
      <c r="I49" s="24">
        <v>44197</v>
      </c>
      <c r="J49" s="24">
        <v>44198</v>
      </c>
      <c r="K49" s="26" t="s">
        <v>428</v>
      </c>
      <c r="L49" s="24">
        <v>44203</v>
      </c>
      <c r="M49" s="24">
        <f t="shared" ref="M49:M54" si="69">L49+1</f>
        <v>44204</v>
      </c>
      <c r="N49" s="24">
        <f t="shared" ref="N49:N54" si="70">M49+1</f>
        <v>44205</v>
      </c>
      <c r="O49" s="24">
        <f t="shared" ref="O49:O54" si="71">N49+1</f>
        <v>44206</v>
      </c>
    </row>
    <row r="50" spans="1:15" hidden="1">
      <c r="A50" s="26" t="s">
        <v>258</v>
      </c>
      <c r="B50" s="26" t="s">
        <v>427</v>
      </c>
      <c r="C50" s="24">
        <v>44198</v>
      </c>
      <c r="D50" s="24">
        <f t="shared" si="66"/>
        <v>44199</v>
      </c>
      <c r="E50" s="24">
        <f t="shared" si="67"/>
        <v>44200</v>
      </c>
      <c r="F50" s="24">
        <f t="shared" si="68"/>
        <v>44201</v>
      </c>
      <c r="G50" s="25">
        <v>44203</v>
      </c>
      <c r="H50" s="24">
        <v>44204</v>
      </c>
      <c r="I50" s="24">
        <v>44205</v>
      </c>
      <c r="J50" s="24">
        <v>44206</v>
      </c>
      <c r="K50" s="26" t="s">
        <v>429</v>
      </c>
      <c r="L50" s="24">
        <v>44210</v>
      </c>
      <c r="M50" s="24">
        <f t="shared" si="69"/>
        <v>44211</v>
      </c>
      <c r="N50" s="24">
        <f t="shared" si="70"/>
        <v>44212</v>
      </c>
      <c r="O50" s="24">
        <f t="shared" si="71"/>
        <v>44213</v>
      </c>
    </row>
    <row r="51" spans="1:15" hidden="1">
      <c r="A51" s="26" t="s">
        <v>260</v>
      </c>
      <c r="B51" s="26" t="s">
        <v>427</v>
      </c>
      <c r="C51" s="24">
        <v>44203</v>
      </c>
      <c r="D51" s="24">
        <f t="shared" si="66"/>
        <v>44204</v>
      </c>
      <c r="E51" s="24">
        <f t="shared" si="67"/>
        <v>44205</v>
      </c>
      <c r="F51" s="24">
        <f t="shared" si="68"/>
        <v>44206</v>
      </c>
      <c r="G51" s="25">
        <v>44209</v>
      </c>
      <c r="H51" s="24">
        <v>44209</v>
      </c>
      <c r="I51" s="24">
        <v>44211</v>
      </c>
      <c r="J51" s="24">
        <v>44212</v>
      </c>
      <c r="K51" s="26" t="s">
        <v>429</v>
      </c>
      <c r="L51" s="24">
        <v>44217</v>
      </c>
      <c r="M51" s="24">
        <f t="shared" si="69"/>
        <v>44218</v>
      </c>
      <c r="N51" s="24">
        <f t="shared" si="70"/>
        <v>44219</v>
      </c>
      <c r="O51" s="24">
        <f t="shared" si="71"/>
        <v>44220</v>
      </c>
    </row>
    <row r="52" spans="1:15" hidden="1">
      <c r="A52" s="26" t="s">
        <v>598</v>
      </c>
      <c r="B52" s="26" t="s">
        <v>595</v>
      </c>
      <c r="C52" s="24">
        <v>44210</v>
      </c>
      <c r="D52" s="24">
        <f t="shared" si="66"/>
        <v>44211</v>
      </c>
      <c r="E52" s="24">
        <f t="shared" si="66"/>
        <v>44212</v>
      </c>
      <c r="F52" s="24">
        <f t="shared" si="66"/>
        <v>44213</v>
      </c>
      <c r="G52" s="25">
        <v>44216</v>
      </c>
      <c r="H52" s="24">
        <v>44216</v>
      </c>
      <c r="I52" s="83">
        <v>44218</v>
      </c>
      <c r="J52" s="83">
        <v>44219</v>
      </c>
      <c r="K52" s="234" t="s">
        <v>600</v>
      </c>
      <c r="L52" s="235"/>
      <c r="M52" s="235"/>
      <c r="N52" s="235"/>
      <c r="O52" s="236"/>
    </row>
    <row r="53" spans="1:15" hidden="1">
      <c r="A53" s="82" t="s">
        <v>594</v>
      </c>
      <c r="B53" s="26"/>
      <c r="C53" s="24"/>
      <c r="D53" s="24"/>
      <c r="E53" s="24"/>
      <c r="F53" s="24"/>
      <c r="G53" s="25"/>
      <c r="H53" s="24"/>
      <c r="I53" s="83">
        <v>44218</v>
      </c>
      <c r="J53" s="83">
        <v>44219</v>
      </c>
      <c r="K53" s="82" t="s">
        <v>599</v>
      </c>
      <c r="L53" s="83">
        <v>44224</v>
      </c>
      <c r="M53" s="83">
        <f t="shared" ref="M53:O53" si="72">L53+1</f>
        <v>44225</v>
      </c>
      <c r="N53" s="83">
        <f t="shared" si="72"/>
        <v>44226</v>
      </c>
      <c r="O53" s="83">
        <f t="shared" si="72"/>
        <v>44227</v>
      </c>
    </row>
    <row r="54" spans="1:15" hidden="1">
      <c r="A54" s="26" t="s">
        <v>260</v>
      </c>
      <c r="B54" s="26" t="s">
        <v>448</v>
      </c>
      <c r="C54" s="24">
        <v>44217</v>
      </c>
      <c r="D54" s="24">
        <f t="shared" si="66"/>
        <v>44218</v>
      </c>
      <c r="E54" s="24">
        <f t="shared" si="67"/>
        <v>44219</v>
      </c>
      <c r="F54" s="24">
        <f t="shared" si="68"/>
        <v>44220</v>
      </c>
      <c r="G54" s="25">
        <v>44223</v>
      </c>
      <c r="H54" s="24">
        <v>44223</v>
      </c>
      <c r="I54" s="24">
        <v>44225</v>
      </c>
      <c r="J54" s="24">
        <v>44226</v>
      </c>
      <c r="K54" s="26" t="s">
        <v>447</v>
      </c>
      <c r="L54" s="24">
        <v>44231</v>
      </c>
      <c r="M54" s="24">
        <f t="shared" si="69"/>
        <v>44232</v>
      </c>
      <c r="N54" s="24">
        <f t="shared" si="70"/>
        <v>44233</v>
      </c>
      <c r="O54" s="24">
        <f t="shared" si="71"/>
        <v>44234</v>
      </c>
    </row>
    <row r="55" spans="1:15" hidden="1">
      <c r="A55" s="26" t="s">
        <v>798</v>
      </c>
      <c r="B55" s="26" t="s">
        <v>785</v>
      </c>
      <c r="C55" s="24">
        <v>44226</v>
      </c>
      <c r="D55" s="24">
        <v>44226</v>
      </c>
      <c r="E55" s="24">
        <f t="shared" si="67"/>
        <v>44227</v>
      </c>
      <c r="F55" s="24">
        <v>44230</v>
      </c>
      <c r="G55" s="25">
        <v>44232</v>
      </c>
      <c r="H55" s="24">
        <v>44233</v>
      </c>
      <c r="I55" s="24">
        <v>44234</v>
      </c>
      <c r="J55" s="24">
        <v>44235</v>
      </c>
      <c r="K55" s="82" t="s">
        <v>787</v>
      </c>
      <c r="L55" s="260" t="s">
        <v>819</v>
      </c>
      <c r="M55" s="260"/>
      <c r="N55" s="260"/>
      <c r="O55" s="261"/>
    </row>
    <row r="56" spans="1:15" hidden="1">
      <c r="A56" s="26" t="s">
        <v>799</v>
      </c>
      <c r="B56" s="26" t="s">
        <v>785</v>
      </c>
      <c r="C56" s="24">
        <v>44236</v>
      </c>
      <c r="D56" s="24">
        <f t="shared" ref="D56:F56" si="73">C56+1</f>
        <v>44237</v>
      </c>
      <c r="E56" s="24">
        <f t="shared" si="73"/>
        <v>44238</v>
      </c>
      <c r="F56" s="24">
        <f t="shared" si="73"/>
        <v>44239</v>
      </c>
      <c r="G56" s="25">
        <v>44242</v>
      </c>
      <c r="H56" s="24">
        <v>44242</v>
      </c>
      <c r="I56" s="24">
        <v>44244</v>
      </c>
      <c r="J56" s="24">
        <v>44245</v>
      </c>
      <c r="K56" s="234" t="s">
        <v>813</v>
      </c>
      <c r="L56" s="235"/>
      <c r="M56" s="235"/>
      <c r="N56" s="235"/>
      <c r="O56" s="236"/>
    </row>
    <row r="57" spans="1:15" hidden="1">
      <c r="A57" s="26" t="s">
        <v>808</v>
      </c>
      <c r="B57" s="26"/>
      <c r="C57" s="24"/>
      <c r="D57" s="24"/>
      <c r="E57" s="24"/>
      <c r="F57" s="24"/>
      <c r="G57" s="25"/>
      <c r="H57" s="24"/>
      <c r="I57" s="24">
        <v>44239</v>
      </c>
      <c r="J57" s="24">
        <f t="shared" ref="J57" si="74">I57+1</f>
        <v>44240</v>
      </c>
      <c r="K57" s="26" t="s">
        <v>812</v>
      </c>
      <c r="L57" s="24">
        <v>44245</v>
      </c>
      <c r="M57" s="24">
        <f t="shared" ref="M57" si="75">L57+1</f>
        <v>44246</v>
      </c>
      <c r="N57" s="24">
        <f t="shared" ref="N57" si="76">M57+1</f>
        <v>44247</v>
      </c>
      <c r="O57" s="24">
        <f t="shared" ref="O57" si="77">N57+1</f>
        <v>44248</v>
      </c>
    </row>
    <row r="58" spans="1:15" hidden="1">
      <c r="A58" s="26" t="s">
        <v>798</v>
      </c>
      <c r="B58" s="26" t="s">
        <v>789</v>
      </c>
      <c r="C58" s="231" t="s">
        <v>818</v>
      </c>
      <c r="D58" s="232"/>
      <c r="E58" s="232"/>
      <c r="F58" s="232"/>
      <c r="G58" s="232"/>
      <c r="H58" s="232"/>
      <c r="I58" s="232"/>
      <c r="J58" s="233"/>
      <c r="K58" s="26" t="s">
        <v>800</v>
      </c>
      <c r="L58" s="231" t="s">
        <v>801</v>
      </c>
      <c r="M58" s="232"/>
      <c r="N58" s="232"/>
      <c r="O58" s="233"/>
    </row>
    <row r="59" spans="1:15" hidden="1">
      <c r="A59" s="82" t="s">
        <v>802</v>
      </c>
      <c r="B59" s="26"/>
      <c r="C59" s="136"/>
      <c r="D59" s="136"/>
      <c r="E59" s="24"/>
      <c r="F59" s="24"/>
      <c r="G59" s="25"/>
      <c r="H59" s="24"/>
      <c r="I59" s="162" t="s">
        <v>803</v>
      </c>
      <c r="J59" s="83">
        <v>44247</v>
      </c>
      <c r="K59" s="82" t="s">
        <v>800</v>
      </c>
      <c r="L59" s="162" t="s">
        <v>804</v>
      </c>
      <c r="M59" s="66" t="s">
        <v>792</v>
      </c>
      <c r="N59" s="61" t="s">
        <v>793</v>
      </c>
      <c r="O59" s="83" t="s">
        <v>805</v>
      </c>
    </row>
    <row r="60" spans="1:15">
      <c r="A60" s="26" t="s">
        <v>811</v>
      </c>
      <c r="B60" s="26" t="s">
        <v>810</v>
      </c>
      <c r="C60" s="24">
        <v>44245</v>
      </c>
      <c r="D60" s="24">
        <f t="shared" ref="D60" si="78">C60+1</f>
        <v>44246</v>
      </c>
      <c r="E60" s="24">
        <f t="shared" ref="E60" si="79">D60+1</f>
        <v>44247</v>
      </c>
      <c r="F60" s="24">
        <f t="shared" ref="F60" si="80">E60+1</f>
        <v>44248</v>
      </c>
      <c r="G60" s="25">
        <v>44251</v>
      </c>
      <c r="H60" s="24">
        <v>44251</v>
      </c>
      <c r="I60" s="24">
        <v>44253</v>
      </c>
      <c r="J60" s="24">
        <v>44254</v>
      </c>
      <c r="K60" s="26" t="s">
        <v>791</v>
      </c>
      <c r="L60" s="24">
        <v>44259</v>
      </c>
      <c r="M60" s="24">
        <f t="shared" ref="M60" si="81">L60+1</f>
        <v>44260</v>
      </c>
      <c r="N60" s="24">
        <f t="shared" ref="N60" si="82">M60+1</f>
        <v>44261</v>
      </c>
      <c r="O60" s="24">
        <f t="shared" ref="O60" si="83">N60+1</f>
        <v>44262</v>
      </c>
    </row>
    <row r="61" spans="1:15">
      <c r="A61" s="82" t="s">
        <v>784</v>
      </c>
      <c r="B61" s="82" t="s">
        <v>794</v>
      </c>
      <c r="C61" s="66" t="s">
        <v>795</v>
      </c>
      <c r="D61" s="61" t="s">
        <v>796</v>
      </c>
      <c r="E61" s="25">
        <v>44255</v>
      </c>
      <c r="F61" s="25">
        <v>44256</v>
      </c>
      <c r="G61" s="25">
        <v>44258</v>
      </c>
      <c r="H61" s="24">
        <v>44259</v>
      </c>
      <c r="I61" s="24">
        <v>44261</v>
      </c>
      <c r="J61" s="24">
        <v>44262</v>
      </c>
      <c r="K61" s="26" t="s">
        <v>797</v>
      </c>
      <c r="L61" s="162" t="s">
        <v>974</v>
      </c>
      <c r="M61" s="66" t="s">
        <v>972</v>
      </c>
      <c r="N61" s="181" t="s">
        <v>973</v>
      </c>
      <c r="O61" s="83" t="s">
        <v>975</v>
      </c>
    </row>
    <row r="62" spans="1:15">
      <c r="A62" s="26" t="s">
        <v>888</v>
      </c>
      <c r="B62" s="26" t="s">
        <v>794</v>
      </c>
      <c r="C62" s="24">
        <v>44259</v>
      </c>
      <c r="D62" s="24">
        <f t="shared" ref="D62:E66" si="84">C62+1</f>
        <v>44260</v>
      </c>
      <c r="E62" s="24">
        <f t="shared" si="84"/>
        <v>44261</v>
      </c>
      <c r="F62" s="24">
        <f t="shared" ref="F62:F66" si="85">E62+1</f>
        <v>44262</v>
      </c>
      <c r="G62" s="132">
        <v>44265</v>
      </c>
      <c r="H62" s="83">
        <v>44265</v>
      </c>
      <c r="I62" s="237" t="s">
        <v>1067</v>
      </c>
      <c r="J62" s="238"/>
      <c r="K62" s="238"/>
      <c r="L62" s="238"/>
      <c r="M62" s="238"/>
      <c r="N62" s="238"/>
      <c r="O62" s="239"/>
    </row>
    <row r="63" spans="1:15">
      <c r="A63" s="167" t="s">
        <v>1065</v>
      </c>
      <c r="B63" s="26" t="s">
        <v>1066</v>
      </c>
      <c r="C63" s="24"/>
      <c r="D63" s="24"/>
      <c r="E63" s="24"/>
      <c r="F63" s="24"/>
      <c r="G63" s="132">
        <v>44265</v>
      </c>
      <c r="H63" s="83">
        <v>44265</v>
      </c>
      <c r="I63" s="24">
        <v>44267</v>
      </c>
      <c r="J63" s="24">
        <v>44268</v>
      </c>
      <c r="K63" s="26" t="s">
        <v>797</v>
      </c>
      <c r="L63" s="24">
        <v>44273</v>
      </c>
      <c r="M63" s="24">
        <f t="shared" ref="M63" si="86">L63+1</f>
        <v>44274</v>
      </c>
      <c r="N63" s="24">
        <f t="shared" ref="N63" si="87">M63+1</f>
        <v>44275</v>
      </c>
      <c r="O63" s="24">
        <f t="shared" ref="O63" si="88">N63+1</f>
        <v>44276</v>
      </c>
    </row>
    <row r="64" spans="1:15">
      <c r="A64" s="167" t="s">
        <v>832</v>
      </c>
      <c r="B64" s="82" t="s">
        <v>833</v>
      </c>
      <c r="C64" s="24">
        <v>44266</v>
      </c>
      <c r="D64" s="24">
        <f t="shared" si="84"/>
        <v>44267</v>
      </c>
      <c r="E64" s="24">
        <f t="shared" si="84"/>
        <v>44268</v>
      </c>
      <c r="F64" s="24">
        <f t="shared" si="85"/>
        <v>44269</v>
      </c>
      <c r="G64" s="25">
        <v>44272</v>
      </c>
      <c r="H64" s="24">
        <v>44272</v>
      </c>
      <c r="I64" s="83">
        <v>44274</v>
      </c>
      <c r="J64" s="83">
        <v>44275</v>
      </c>
      <c r="K64" s="251" t="s">
        <v>1074</v>
      </c>
      <c r="L64" s="252"/>
      <c r="M64" s="252"/>
      <c r="N64" s="252"/>
      <c r="O64" s="253"/>
    </row>
    <row r="65" spans="1:17">
      <c r="A65" s="167" t="s">
        <v>1073</v>
      </c>
      <c r="B65" s="26"/>
      <c r="C65" s="24"/>
      <c r="D65" s="24"/>
      <c r="E65" s="24"/>
      <c r="F65" s="24"/>
      <c r="G65" s="25"/>
      <c r="H65" s="24"/>
      <c r="I65" s="83">
        <v>44274</v>
      </c>
      <c r="J65" s="83">
        <v>44275</v>
      </c>
      <c r="K65" s="82" t="s">
        <v>1077</v>
      </c>
      <c r="L65" s="83" t="s">
        <v>1075</v>
      </c>
      <c r="M65" s="61" t="s">
        <v>1071</v>
      </c>
      <c r="N65" s="61" t="s">
        <v>1072</v>
      </c>
      <c r="O65" s="83" t="s">
        <v>1076</v>
      </c>
    </row>
    <row r="66" spans="1:17">
      <c r="A66" s="26" t="s">
        <v>1068</v>
      </c>
      <c r="B66" s="26" t="s">
        <v>834</v>
      </c>
      <c r="C66" s="24">
        <v>44273</v>
      </c>
      <c r="D66" s="24">
        <f t="shared" si="84"/>
        <v>44274</v>
      </c>
      <c r="E66" s="24">
        <f t="shared" si="84"/>
        <v>44275</v>
      </c>
      <c r="F66" s="24">
        <f t="shared" si="85"/>
        <v>44276</v>
      </c>
      <c r="G66" s="25">
        <v>44279</v>
      </c>
      <c r="H66" s="24">
        <v>44279</v>
      </c>
      <c r="I66" s="24">
        <v>44281</v>
      </c>
      <c r="J66" s="24">
        <v>44282</v>
      </c>
      <c r="K66" s="26" t="s">
        <v>835</v>
      </c>
      <c r="L66" s="24">
        <v>44287</v>
      </c>
      <c r="M66" s="24">
        <f t="shared" ref="M66:O66" si="89">L66+1</f>
        <v>44288</v>
      </c>
      <c r="N66" s="24">
        <f t="shared" si="89"/>
        <v>44289</v>
      </c>
      <c r="O66" s="24">
        <f t="shared" si="89"/>
        <v>44290</v>
      </c>
    </row>
    <row r="67" spans="1:17">
      <c r="A67" s="26" t="s">
        <v>1079</v>
      </c>
      <c r="B67" s="26" t="s">
        <v>1087</v>
      </c>
      <c r="C67" s="66" t="s">
        <v>1071</v>
      </c>
      <c r="D67" s="61" t="s">
        <v>1072</v>
      </c>
      <c r="E67" s="24">
        <v>44283</v>
      </c>
      <c r="F67" s="24">
        <f t="shared" ref="F67:F68" si="90">E67+1</f>
        <v>44284</v>
      </c>
      <c r="G67" s="25">
        <v>44286</v>
      </c>
      <c r="H67" s="24">
        <v>44286</v>
      </c>
      <c r="I67" s="24">
        <v>44288</v>
      </c>
      <c r="J67" s="24">
        <v>44289</v>
      </c>
      <c r="K67" s="26" t="s">
        <v>1088</v>
      </c>
      <c r="L67" s="24">
        <v>44294</v>
      </c>
      <c r="M67" s="24">
        <f t="shared" ref="M67:M68" si="91">L67+1</f>
        <v>44295</v>
      </c>
      <c r="N67" s="24">
        <f t="shared" ref="N67:N68" si="92">M67+1</f>
        <v>44296</v>
      </c>
      <c r="O67" s="24">
        <f t="shared" ref="O67:O68" si="93">N67+1</f>
        <v>44297</v>
      </c>
    </row>
    <row r="68" spans="1:17">
      <c r="A68" s="26" t="s">
        <v>1069</v>
      </c>
      <c r="B68" s="26" t="s">
        <v>889</v>
      </c>
      <c r="C68" s="24">
        <v>44287</v>
      </c>
      <c r="D68" s="24">
        <f t="shared" ref="D68" si="94">C68+1</f>
        <v>44288</v>
      </c>
      <c r="E68" s="24">
        <f t="shared" ref="E68" si="95">D68+1</f>
        <v>44289</v>
      </c>
      <c r="F68" s="24">
        <f t="shared" si="90"/>
        <v>44290</v>
      </c>
      <c r="G68" s="25">
        <v>44293</v>
      </c>
      <c r="H68" s="24">
        <v>44293</v>
      </c>
      <c r="I68" s="24">
        <v>44295</v>
      </c>
      <c r="J68" s="24">
        <v>44296</v>
      </c>
      <c r="K68" s="26" t="s">
        <v>1070</v>
      </c>
      <c r="L68" s="24">
        <v>44301</v>
      </c>
      <c r="M68" s="24">
        <f t="shared" si="91"/>
        <v>44302</v>
      </c>
      <c r="N68" s="24">
        <f t="shared" si="92"/>
        <v>44303</v>
      </c>
      <c r="O68" s="24">
        <f t="shared" si="93"/>
        <v>44304</v>
      </c>
    </row>
    <row r="69" spans="1:17">
      <c r="A69" s="26" t="s">
        <v>1079</v>
      </c>
      <c r="B69" s="26" t="s">
        <v>1081</v>
      </c>
      <c r="C69" s="24">
        <v>44294</v>
      </c>
      <c r="D69" s="24">
        <f t="shared" ref="D69:D70" si="96">C69+1</f>
        <v>44295</v>
      </c>
      <c r="E69" s="24">
        <f t="shared" ref="E69:E70" si="97">D69+1</f>
        <v>44296</v>
      </c>
      <c r="F69" s="24">
        <f t="shared" ref="F69:F70" si="98">E69+1</f>
        <v>44297</v>
      </c>
      <c r="G69" s="25">
        <v>44300</v>
      </c>
      <c r="H69" s="24">
        <v>44300</v>
      </c>
      <c r="I69" s="24">
        <v>44302</v>
      </c>
      <c r="J69" s="24">
        <v>44303</v>
      </c>
      <c r="K69" s="26" t="s">
        <v>1082</v>
      </c>
      <c r="L69" s="24">
        <v>44308</v>
      </c>
      <c r="M69" s="24">
        <f t="shared" ref="M69:M70" si="99">L69+1</f>
        <v>44309</v>
      </c>
      <c r="N69" s="24">
        <f t="shared" ref="N69:N70" si="100">M69+1</f>
        <v>44310</v>
      </c>
      <c r="O69" s="24">
        <f t="shared" ref="O69:O70" si="101">N69+1</f>
        <v>44311</v>
      </c>
    </row>
    <row r="70" spans="1:17">
      <c r="A70" s="26" t="s">
        <v>1065</v>
      </c>
      <c r="B70" s="26" t="s">
        <v>1081</v>
      </c>
      <c r="C70" s="24">
        <v>44301</v>
      </c>
      <c r="D70" s="24">
        <f t="shared" si="96"/>
        <v>44302</v>
      </c>
      <c r="E70" s="24">
        <f t="shared" si="97"/>
        <v>44303</v>
      </c>
      <c r="F70" s="24">
        <f t="shared" si="98"/>
        <v>44304</v>
      </c>
      <c r="G70" s="25">
        <v>44307</v>
      </c>
      <c r="H70" s="24">
        <v>44307</v>
      </c>
      <c r="I70" s="24">
        <v>44309</v>
      </c>
      <c r="J70" s="24">
        <v>44310</v>
      </c>
      <c r="K70" s="26" t="s">
        <v>1083</v>
      </c>
      <c r="L70" s="24">
        <v>44315</v>
      </c>
      <c r="M70" s="24">
        <f t="shared" si="99"/>
        <v>44316</v>
      </c>
      <c r="N70" s="24">
        <f t="shared" si="100"/>
        <v>44317</v>
      </c>
      <c r="O70" s="24">
        <f t="shared" si="101"/>
        <v>44318</v>
      </c>
    </row>
    <row r="71" spans="1:17">
      <c r="A71" s="26" t="s">
        <v>1079</v>
      </c>
      <c r="B71" s="26" t="s">
        <v>1127</v>
      </c>
      <c r="C71" s="24">
        <v>44308</v>
      </c>
      <c r="D71" s="24">
        <f t="shared" ref="D71:D72" si="102">C71+1</f>
        <v>44309</v>
      </c>
      <c r="E71" s="24">
        <f t="shared" ref="E71:E72" si="103">D71+1</f>
        <v>44310</v>
      </c>
      <c r="F71" s="24">
        <f t="shared" ref="F71:F72" si="104">E71+1</f>
        <v>44311</v>
      </c>
      <c r="G71" s="25">
        <v>44314</v>
      </c>
      <c r="H71" s="24">
        <v>44314</v>
      </c>
      <c r="I71" s="24">
        <v>44316</v>
      </c>
      <c r="J71" s="24">
        <v>44317</v>
      </c>
      <c r="K71" s="26" t="s">
        <v>1130</v>
      </c>
      <c r="L71" s="24">
        <v>44322</v>
      </c>
      <c r="M71" s="24">
        <f t="shared" ref="M71:M72" si="105">L71+1</f>
        <v>44323</v>
      </c>
      <c r="N71" s="24">
        <f t="shared" ref="N71:N72" si="106">M71+1</f>
        <v>44324</v>
      </c>
      <c r="O71" s="24">
        <f t="shared" ref="O71:O72" si="107">N71+1</f>
        <v>44325</v>
      </c>
    </row>
    <row r="72" spans="1:17">
      <c r="A72" s="26" t="s">
        <v>1065</v>
      </c>
      <c r="B72" s="26" t="s">
        <v>1128</v>
      </c>
      <c r="C72" s="24">
        <v>44315</v>
      </c>
      <c r="D72" s="24">
        <f t="shared" si="102"/>
        <v>44316</v>
      </c>
      <c r="E72" s="24">
        <f t="shared" si="103"/>
        <v>44317</v>
      </c>
      <c r="F72" s="24">
        <f t="shared" si="104"/>
        <v>44318</v>
      </c>
      <c r="G72" s="25">
        <v>44321</v>
      </c>
      <c r="H72" s="24">
        <v>44321</v>
      </c>
      <c r="I72" s="24">
        <v>44323</v>
      </c>
      <c r="J72" s="24">
        <v>44324</v>
      </c>
      <c r="K72" s="26" t="s">
        <v>1131</v>
      </c>
      <c r="L72" s="24">
        <v>44329</v>
      </c>
      <c r="M72" s="24">
        <f t="shared" si="105"/>
        <v>44330</v>
      </c>
      <c r="N72" s="24">
        <f t="shared" si="106"/>
        <v>44331</v>
      </c>
      <c r="O72" s="24">
        <f t="shared" si="107"/>
        <v>44332</v>
      </c>
    </row>
    <row r="73" spans="1:1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54"/>
      <c r="M73" s="54"/>
      <c r="N73" s="54"/>
      <c r="O73" s="54"/>
      <c r="P73" s="55"/>
      <c r="Q73" s="54"/>
    </row>
    <row r="74" spans="1:17" ht="16.2" customHeight="1">
      <c r="A74" s="268" t="s">
        <v>19</v>
      </c>
      <c r="B74" s="269"/>
      <c r="C74" s="265" t="s">
        <v>20</v>
      </c>
      <c r="D74" s="265"/>
      <c r="E74" s="265"/>
      <c r="F74" s="265"/>
      <c r="G74" s="265"/>
      <c r="H74" s="265"/>
      <c r="I74" s="265"/>
      <c r="J74" s="265"/>
      <c r="K74" s="265"/>
      <c r="L74" s="1"/>
      <c r="M74" s="1"/>
      <c r="N74" s="93"/>
      <c r="O74" s="1"/>
      <c r="P74" s="1"/>
      <c r="Q74" s="1"/>
    </row>
    <row r="75" spans="1:17" ht="16.2" customHeight="1">
      <c r="A75" s="267" t="s">
        <v>21</v>
      </c>
      <c r="B75" s="267"/>
      <c r="C75" s="262" t="s">
        <v>347</v>
      </c>
      <c r="D75" s="262"/>
      <c r="E75" s="262"/>
      <c r="F75" s="262"/>
      <c r="G75" s="262"/>
      <c r="H75" s="262"/>
      <c r="I75" s="262"/>
      <c r="J75" s="262"/>
      <c r="K75" s="262"/>
      <c r="L75" s="1"/>
      <c r="M75" s="1"/>
      <c r="N75" s="1"/>
      <c r="O75" s="1"/>
      <c r="P75" s="1"/>
      <c r="Q75" s="1"/>
    </row>
    <row r="76" spans="1:17" ht="16.2" customHeight="1">
      <c r="A76" s="273" t="s">
        <v>22</v>
      </c>
      <c r="B76" s="273"/>
      <c r="C76" s="262" t="s">
        <v>90</v>
      </c>
      <c r="D76" s="262"/>
      <c r="E76" s="262"/>
      <c r="F76" s="262"/>
      <c r="G76" s="262"/>
      <c r="H76" s="262"/>
      <c r="I76" s="262"/>
      <c r="J76" s="262"/>
      <c r="K76" s="262"/>
      <c r="L76" s="1"/>
      <c r="M76" s="1"/>
      <c r="N76" s="1"/>
      <c r="O76" s="1"/>
      <c r="P76" s="1"/>
      <c r="Q76" s="1"/>
    </row>
    <row r="77" spans="1:17" ht="16.2" customHeight="1">
      <c r="A77" s="179" t="s">
        <v>1034</v>
      </c>
      <c r="B77" s="180"/>
      <c r="C77" s="285" t="s">
        <v>1037</v>
      </c>
      <c r="D77" s="286"/>
      <c r="E77" s="286"/>
      <c r="F77" s="286"/>
      <c r="G77" s="286"/>
      <c r="H77" s="286"/>
      <c r="I77" s="286"/>
      <c r="J77" s="286"/>
      <c r="K77" s="287"/>
      <c r="L77" s="1"/>
      <c r="M77" s="1"/>
      <c r="N77" s="1"/>
      <c r="O77" s="1"/>
      <c r="P77" s="1"/>
      <c r="Q77" s="1"/>
    </row>
    <row r="78" spans="1:17" ht="16.2" customHeight="1">
      <c r="A78" s="283" t="s">
        <v>255</v>
      </c>
      <c r="B78" s="284"/>
      <c r="C78" s="263" t="s">
        <v>256</v>
      </c>
      <c r="D78" s="263"/>
      <c r="E78" s="263"/>
      <c r="F78" s="263"/>
      <c r="G78" s="263"/>
      <c r="H78" s="263"/>
      <c r="I78" s="263"/>
      <c r="J78" s="263"/>
      <c r="K78" s="263"/>
      <c r="L78" s="1"/>
      <c r="M78" s="1"/>
      <c r="N78" s="1"/>
      <c r="O78" s="1"/>
      <c r="P78" s="1"/>
      <c r="Q78" s="1"/>
    </row>
    <row r="79" spans="1:17" ht="16.2" customHeight="1">
      <c r="A79" s="283" t="s">
        <v>24</v>
      </c>
      <c r="B79" s="284"/>
      <c r="C79" s="262" t="s">
        <v>317</v>
      </c>
      <c r="D79" s="262"/>
      <c r="E79" s="262"/>
      <c r="F79" s="262"/>
      <c r="G79" s="262"/>
      <c r="H79" s="262"/>
      <c r="I79" s="262"/>
      <c r="J79" s="262"/>
      <c r="K79" s="262"/>
      <c r="L79" s="1"/>
      <c r="M79" s="1"/>
      <c r="N79" s="1"/>
      <c r="O79" s="1"/>
      <c r="P79" s="1"/>
      <c r="Q79" s="1"/>
    </row>
    <row r="80" spans="1:17" ht="16.2" customHeight="1">
      <c r="A80" s="283" t="s">
        <v>207</v>
      </c>
      <c r="B80" s="284"/>
      <c r="C80" s="262" t="s">
        <v>271</v>
      </c>
      <c r="D80" s="262"/>
      <c r="E80" s="262"/>
      <c r="F80" s="262"/>
      <c r="G80" s="262"/>
      <c r="H80" s="262"/>
      <c r="I80" s="262"/>
      <c r="J80" s="262"/>
      <c r="K80" s="262"/>
      <c r="L80" s="1"/>
      <c r="M80" s="1"/>
      <c r="N80" s="1"/>
      <c r="O80" s="1"/>
      <c r="P80" s="1"/>
      <c r="Q80" s="1"/>
    </row>
    <row r="81" spans="1:17" ht="16.2" customHeight="1">
      <c r="A81" s="281" t="s">
        <v>130</v>
      </c>
      <c r="B81" s="282"/>
      <c r="C81" s="263" t="s">
        <v>257</v>
      </c>
      <c r="D81" s="263"/>
      <c r="E81" s="263"/>
      <c r="F81" s="263"/>
      <c r="G81" s="263"/>
      <c r="H81" s="263"/>
      <c r="I81" s="263"/>
      <c r="J81" s="263"/>
      <c r="K81" s="263"/>
      <c r="L81" s="1"/>
      <c r="M81" s="1"/>
      <c r="N81" s="1"/>
      <c r="O81" s="1"/>
      <c r="P81" s="1"/>
      <c r="Q81" s="1"/>
    </row>
    <row r="82" spans="1:17" ht="17.399999999999999" customHeight="1">
      <c r="A82" s="272" t="s">
        <v>25</v>
      </c>
      <c r="B82" s="272"/>
      <c r="C82" s="263" t="s">
        <v>79</v>
      </c>
      <c r="D82" s="263"/>
      <c r="E82" s="263"/>
      <c r="F82" s="263"/>
      <c r="G82" s="263"/>
      <c r="H82" s="263"/>
      <c r="I82" s="263"/>
      <c r="J82" s="263"/>
      <c r="K82" s="263"/>
      <c r="L82" s="1"/>
      <c r="M82" s="1"/>
      <c r="N82" s="1"/>
      <c r="O82" s="1"/>
      <c r="P82" s="1"/>
      <c r="Q82" s="1"/>
    </row>
  </sheetData>
  <mergeCells count="102">
    <mergeCell ref="A82:B82"/>
    <mergeCell ref="A76:B76"/>
    <mergeCell ref="A4:U4"/>
    <mergeCell ref="C5:D5"/>
    <mergeCell ref="E5:F5"/>
    <mergeCell ref="G5:H5"/>
    <mergeCell ref="I5:J5"/>
    <mergeCell ref="K5:L5"/>
    <mergeCell ref="M5:N5"/>
    <mergeCell ref="P5:Q5"/>
    <mergeCell ref="R5:S5"/>
    <mergeCell ref="T5:U5"/>
    <mergeCell ref="C58:J58"/>
    <mergeCell ref="L58:O58"/>
    <mergeCell ref="C82:K82"/>
    <mergeCell ref="I47:J47"/>
    <mergeCell ref="K64:O64"/>
    <mergeCell ref="A81:B81"/>
    <mergeCell ref="A80:B80"/>
    <mergeCell ref="A79:B79"/>
    <mergeCell ref="A78:B78"/>
    <mergeCell ref="C76:K76"/>
    <mergeCell ref="C77:K77"/>
    <mergeCell ref="C78:K78"/>
    <mergeCell ref="B1:Q1"/>
    <mergeCell ref="B2:Q2"/>
    <mergeCell ref="A75:B75"/>
    <mergeCell ref="A74:B74"/>
    <mergeCell ref="C37:D37"/>
    <mergeCell ref="E37:F37"/>
    <mergeCell ref="C39:D39"/>
    <mergeCell ref="E39:F39"/>
    <mergeCell ref="G39:H39"/>
    <mergeCell ref="I39:J39"/>
    <mergeCell ref="P37:Q37"/>
    <mergeCell ref="N39:O39"/>
    <mergeCell ref="P38:Q38"/>
    <mergeCell ref="C47:D47"/>
    <mergeCell ref="E47:F47"/>
    <mergeCell ref="G47:H47"/>
    <mergeCell ref="K6:L6"/>
    <mergeCell ref="C7:D7"/>
    <mergeCell ref="E7:F7"/>
    <mergeCell ref="G7:H7"/>
    <mergeCell ref="I7:J7"/>
    <mergeCell ref="K7:L7"/>
    <mergeCell ref="C75:K75"/>
    <mergeCell ref="L47:M47"/>
    <mergeCell ref="L55:O55"/>
    <mergeCell ref="K52:O52"/>
    <mergeCell ref="L45:M45"/>
    <mergeCell ref="N45:O45"/>
    <mergeCell ref="N46:O46"/>
    <mergeCell ref="C79:K79"/>
    <mergeCell ref="C80:K80"/>
    <mergeCell ref="C81:K81"/>
    <mergeCell ref="C6:D6"/>
    <mergeCell ref="E6:F6"/>
    <mergeCell ref="E45:F45"/>
    <mergeCell ref="G45:H45"/>
    <mergeCell ref="I45:J45"/>
    <mergeCell ref="C11:D11"/>
    <mergeCell ref="E11:F11"/>
    <mergeCell ref="G6:H6"/>
    <mergeCell ref="I6:J6"/>
    <mergeCell ref="C74:K74"/>
    <mergeCell ref="M6:N6"/>
    <mergeCell ref="P6:Q6"/>
    <mergeCell ref="R6:S6"/>
    <mergeCell ref="T6:U6"/>
    <mergeCell ref="O17:U17"/>
    <mergeCell ref="M7:N7"/>
    <mergeCell ref="P7:Q7"/>
    <mergeCell ref="R7:S7"/>
    <mergeCell ref="T7:U7"/>
    <mergeCell ref="R9:S9"/>
    <mergeCell ref="T9:U9"/>
    <mergeCell ref="O15:U15"/>
    <mergeCell ref="P19:U19"/>
    <mergeCell ref="C22:L22"/>
    <mergeCell ref="O20:U20"/>
    <mergeCell ref="I62:O62"/>
    <mergeCell ref="K37:L37"/>
    <mergeCell ref="C38:D38"/>
    <mergeCell ref="E38:F38"/>
    <mergeCell ref="G38:H38"/>
    <mergeCell ref="I38:J38"/>
    <mergeCell ref="K38:L38"/>
    <mergeCell ref="G37:H37"/>
    <mergeCell ref="I37:J37"/>
    <mergeCell ref="N37:O37"/>
    <mergeCell ref="N38:O38"/>
    <mergeCell ref="N47:O47"/>
    <mergeCell ref="C45:D45"/>
    <mergeCell ref="P39:Q39"/>
    <mergeCell ref="K39:L39"/>
    <mergeCell ref="K56:O56"/>
    <mergeCell ref="C46:D46"/>
    <mergeCell ref="E46:F46"/>
    <mergeCell ref="G46:H46"/>
    <mergeCell ref="I46:J46"/>
    <mergeCell ref="L46:M46"/>
  </mergeCells>
  <phoneticPr fontId="3" type="noConversion"/>
  <pageMargins left="0.75" right="0.75" top="1" bottom="1" header="0.5" footer="0.5"/>
  <pageSetup paperSize="9" scale="6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IN55"/>
  <sheetViews>
    <sheetView topLeftCell="A28" workbookViewId="0">
      <selection activeCell="B51" sqref="B51:P51"/>
    </sheetView>
  </sheetViews>
  <sheetFormatPr defaultRowHeight="17.100000000000001" customHeight="1"/>
  <cols>
    <col min="1" max="1" width="16.296875" customWidth="1"/>
    <col min="2" max="25" width="7.69921875" customWidth="1"/>
  </cols>
  <sheetData>
    <row r="1" spans="1:248" ht="52.2" customHeight="1">
      <c r="B1" s="221" t="s">
        <v>193</v>
      </c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</row>
    <row r="2" spans="1:248" ht="17.100000000000001" customHeight="1">
      <c r="B2" s="222" t="s">
        <v>194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</row>
    <row r="3" spans="1:248" ht="19.8" customHeight="1">
      <c r="A3" s="48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</row>
    <row r="4" spans="1:248" s="72" customFormat="1" ht="15.6" hidden="1">
      <c r="A4" s="297" t="s">
        <v>498</v>
      </c>
      <c r="B4" s="297"/>
      <c r="C4" s="297"/>
      <c r="D4" s="297"/>
      <c r="E4" s="297"/>
      <c r="F4" s="297"/>
      <c r="G4" s="297"/>
      <c r="H4" s="297"/>
      <c r="I4" s="297"/>
      <c r="J4" s="297"/>
      <c r="K4" s="297"/>
      <c r="L4" s="297"/>
      <c r="M4" s="297"/>
      <c r="N4" s="297"/>
      <c r="O4" s="297"/>
      <c r="P4" s="297"/>
      <c r="Q4" s="297"/>
      <c r="R4" s="297"/>
      <c r="S4" s="297"/>
      <c r="T4" s="297"/>
      <c r="U4" s="297"/>
    </row>
    <row r="5" spans="1:248" ht="15.6" hidden="1">
      <c r="A5" s="113" t="s">
        <v>1</v>
      </c>
      <c r="B5" s="113" t="s">
        <v>2</v>
      </c>
      <c r="C5" s="197" t="s">
        <v>195</v>
      </c>
      <c r="D5" s="197"/>
      <c r="E5" s="197" t="s">
        <v>279</v>
      </c>
      <c r="F5" s="197"/>
      <c r="G5" s="197" t="s">
        <v>272</v>
      </c>
      <c r="H5" s="197"/>
      <c r="I5" s="276" t="s">
        <v>6</v>
      </c>
      <c r="J5" s="249"/>
      <c r="K5" s="199" t="s">
        <v>268</v>
      </c>
      <c r="L5" s="203"/>
      <c r="M5" s="113" t="s">
        <v>2</v>
      </c>
      <c r="N5" s="197" t="s">
        <v>195</v>
      </c>
      <c r="O5" s="197"/>
      <c r="P5" s="197" t="s">
        <v>279</v>
      </c>
      <c r="Q5" s="197"/>
      <c r="R5" s="197" t="s">
        <v>272</v>
      </c>
      <c r="S5" s="197"/>
      <c r="T5" s="276" t="s">
        <v>6</v>
      </c>
      <c r="U5" s="249"/>
    </row>
    <row r="6" spans="1:248" ht="15.6" hidden="1">
      <c r="A6" s="204" t="s">
        <v>3</v>
      </c>
      <c r="B6" s="204" t="s">
        <v>4</v>
      </c>
      <c r="C6" s="198" t="s">
        <v>263</v>
      </c>
      <c r="D6" s="198"/>
      <c r="E6" s="198" t="s">
        <v>280</v>
      </c>
      <c r="F6" s="198"/>
      <c r="G6" s="198" t="s">
        <v>213</v>
      </c>
      <c r="H6" s="198"/>
      <c r="I6" s="249" t="s">
        <v>9</v>
      </c>
      <c r="J6" s="249"/>
      <c r="K6" s="201" t="s">
        <v>10</v>
      </c>
      <c r="L6" s="202"/>
      <c r="M6" s="204" t="s">
        <v>4</v>
      </c>
      <c r="N6" s="198" t="s">
        <v>263</v>
      </c>
      <c r="O6" s="198"/>
      <c r="P6" s="198" t="s">
        <v>280</v>
      </c>
      <c r="Q6" s="198"/>
      <c r="R6" s="198" t="s">
        <v>213</v>
      </c>
      <c r="S6" s="198"/>
      <c r="T6" s="249" t="s">
        <v>9</v>
      </c>
      <c r="U6" s="249"/>
      <c r="V6" s="64"/>
      <c r="W6" s="64"/>
    </row>
    <row r="7" spans="1:248" ht="15.6" hidden="1">
      <c r="A7" s="207"/>
      <c r="B7" s="207"/>
      <c r="C7" s="204" t="s">
        <v>5</v>
      </c>
      <c r="D7" s="204"/>
      <c r="E7" s="204" t="s">
        <v>5</v>
      </c>
      <c r="F7" s="204"/>
      <c r="G7" s="204" t="s">
        <v>5</v>
      </c>
      <c r="H7" s="204"/>
      <c r="I7" s="204" t="s">
        <v>5</v>
      </c>
      <c r="J7" s="204"/>
      <c r="K7" s="204" t="s">
        <v>5</v>
      </c>
      <c r="L7" s="204"/>
      <c r="M7" s="207"/>
      <c r="N7" s="254" t="s">
        <v>5</v>
      </c>
      <c r="O7" s="254"/>
      <c r="P7" s="204" t="s">
        <v>5</v>
      </c>
      <c r="Q7" s="204"/>
      <c r="R7" s="198" t="s">
        <v>5</v>
      </c>
      <c r="S7" s="198"/>
      <c r="T7" s="198" t="s">
        <v>5</v>
      </c>
      <c r="U7" s="198"/>
      <c r="V7" s="64"/>
      <c r="W7" s="64"/>
    </row>
    <row r="8" spans="1:248" ht="31.8" hidden="1" customHeight="1">
      <c r="A8" s="114"/>
      <c r="B8" s="115"/>
      <c r="C8" s="20" t="s">
        <v>372</v>
      </c>
      <c r="D8" s="20" t="s">
        <v>369</v>
      </c>
      <c r="E8" s="77" t="s">
        <v>367</v>
      </c>
      <c r="F8" s="77" t="s">
        <v>368</v>
      </c>
      <c r="G8" s="77" t="s">
        <v>370</v>
      </c>
      <c r="H8" s="77" t="s">
        <v>371</v>
      </c>
      <c r="I8" s="77" t="s">
        <v>373</v>
      </c>
      <c r="J8" s="77" t="s">
        <v>374</v>
      </c>
      <c r="K8" s="77" t="s">
        <v>264</v>
      </c>
      <c r="L8" s="77" t="s">
        <v>269</v>
      </c>
      <c r="M8" s="37"/>
      <c r="N8" s="20" t="s">
        <v>372</v>
      </c>
      <c r="O8" s="20" t="s">
        <v>369</v>
      </c>
      <c r="P8" s="77" t="s">
        <v>367</v>
      </c>
      <c r="Q8" s="77" t="s">
        <v>368</v>
      </c>
      <c r="R8" s="77" t="s">
        <v>370</v>
      </c>
      <c r="S8" s="77" t="s">
        <v>371</v>
      </c>
      <c r="T8" s="130" t="s">
        <v>373</v>
      </c>
      <c r="U8" s="130" t="s">
        <v>374</v>
      </c>
      <c r="V8" s="91"/>
      <c r="W8" s="91"/>
    </row>
    <row r="9" spans="1:248" ht="15.6" hidden="1">
      <c r="A9" s="10" t="s">
        <v>265</v>
      </c>
      <c r="B9" s="11" t="s">
        <v>387</v>
      </c>
      <c r="C9" s="121" t="s">
        <v>76</v>
      </c>
      <c r="D9" s="121" t="str">
        <f t="shared" ref="D9:D24" si="0">C9</f>
        <v>OMIT</v>
      </c>
      <c r="E9" s="22">
        <v>44175</v>
      </c>
      <c r="F9" s="22">
        <f t="shared" ref="F9" si="1">E9</f>
        <v>44175</v>
      </c>
      <c r="G9" s="22">
        <f t="shared" ref="G9" si="2">F9+1</f>
        <v>44176</v>
      </c>
      <c r="H9" s="22">
        <f t="shared" ref="H9" si="3">G9</f>
        <v>44176</v>
      </c>
      <c r="I9" s="61" t="s">
        <v>76</v>
      </c>
      <c r="J9" s="61" t="str">
        <f t="shared" ref="J9" si="4">I9</f>
        <v>OMIT</v>
      </c>
      <c r="K9" s="22">
        <v>44178</v>
      </c>
      <c r="L9" s="22">
        <f t="shared" ref="L9:L13" si="5">K9+1</f>
        <v>44179</v>
      </c>
      <c r="M9" s="12" t="s">
        <v>386</v>
      </c>
      <c r="N9" s="121" t="s">
        <v>76</v>
      </c>
      <c r="O9" s="121" t="str">
        <f t="shared" ref="O9" si="6">N9</f>
        <v>OMIT</v>
      </c>
      <c r="P9" s="256" t="s">
        <v>508</v>
      </c>
      <c r="Q9" s="257"/>
      <c r="R9" s="256" t="s">
        <v>509</v>
      </c>
      <c r="S9" s="257"/>
      <c r="T9" s="256" t="s">
        <v>510</v>
      </c>
      <c r="U9" s="257"/>
    </row>
    <row r="10" spans="1:248" ht="15.6" hidden="1">
      <c r="A10" s="10" t="s">
        <v>265</v>
      </c>
      <c r="B10" s="11" t="s">
        <v>432</v>
      </c>
      <c r="C10" s="121" t="s">
        <v>76</v>
      </c>
      <c r="D10" s="121" t="str">
        <f t="shared" si="0"/>
        <v>OMIT</v>
      </c>
      <c r="E10" s="256" t="s">
        <v>508</v>
      </c>
      <c r="F10" s="257"/>
      <c r="G10" s="256" t="s">
        <v>509</v>
      </c>
      <c r="H10" s="257"/>
      <c r="I10" s="256" t="s">
        <v>510</v>
      </c>
      <c r="J10" s="257"/>
      <c r="K10" s="22">
        <v>44186</v>
      </c>
      <c r="L10" s="22">
        <f t="shared" si="5"/>
        <v>44187</v>
      </c>
      <c r="M10" s="12" t="s">
        <v>433</v>
      </c>
      <c r="N10" s="121" t="s">
        <v>76</v>
      </c>
      <c r="O10" s="121" t="str">
        <f t="shared" ref="O10:O11" si="7">N10</f>
        <v>OMIT</v>
      </c>
      <c r="P10" s="61" t="str">
        <f t="shared" ref="P10" si="8">O10</f>
        <v>OMIT</v>
      </c>
      <c r="Q10" s="61" t="str">
        <f t="shared" ref="Q10:Q13" si="9">P10</f>
        <v>OMIT</v>
      </c>
      <c r="R10" s="61" t="s">
        <v>521</v>
      </c>
      <c r="S10" s="61" t="str">
        <f t="shared" ref="S10:S12" si="10">R10</f>
        <v>OMIT</v>
      </c>
      <c r="T10" s="61">
        <v>44189</v>
      </c>
      <c r="U10" s="61">
        <f t="shared" ref="U10:U12" si="11">T10</f>
        <v>44189</v>
      </c>
    </row>
    <row r="11" spans="1:248" ht="15.6" hidden="1">
      <c r="A11" s="10" t="s">
        <v>520</v>
      </c>
      <c r="B11" s="137" t="s">
        <v>522</v>
      </c>
      <c r="C11" s="121" t="s">
        <v>76</v>
      </c>
      <c r="D11" s="121" t="str">
        <f t="shared" si="0"/>
        <v>OMIT</v>
      </c>
      <c r="E11" s="61" t="str">
        <f t="shared" ref="E11" si="12">D11</f>
        <v>OMIT</v>
      </c>
      <c r="F11" s="61" t="str">
        <f t="shared" ref="F11" si="13">E11</f>
        <v>OMIT</v>
      </c>
      <c r="G11" s="61" t="s">
        <v>521</v>
      </c>
      <c r="H11" s="61" t="str">
        <f t="shared" ref="H11" si="14">G11</f>
        <v>OMIT</v>
      </c>
      <c r="I11" s="61">
        <v>44189</v>
      </c>
      <c r="J11" s="61">
        <f t="shared" ref="J11:J12" si="15">I11</f>
        <v>44189</v>
      </c>
      <c r="K11" s="22">
        <v>44191</v>
      </c>
      <c r="L11" s="22">
        <f t="shared" si="5"/>
        <v>44192</v>
      </c>
      <c r="M11" s="138" t="s">
        <v>523</v>
      </c>
      <c r="N11" s="121" t="s">
        <v>76</v>
      </c>
      <c r="O11" s="121" t="str">
        <f t="shared" si="7"/>
        <v>OMIT</v>
      </c>
      <c r="P11" s="22">
        <v>44194</v>
      </c>
      <c r="Q11" s="22">
        <v>44194</v>
      </c>
      <c r="R11" s="22">
        <v>44195</v>
      </c>
      <c r="S11" s="22">
        <v>44195</v>
      </c>
      <c r="T11" s="121" t="s">
        <v>76</v>
      </c>
      <c r="U11" s="121" t="str">
        <f t="shared" si="11"/>
        <v>OMIT</v>
      </c>
    </row>
    <row r="12" spans="1:248" ht="15.6" hidden="1">
      <c r="A12" s="10" t="s">
        <v>265</v>
      </c>
      <c r="B12" s="11" t="s">
        <v>434</v>
      </c>
      <c r="C12" s="121" t="s">
        <v>76</v>
      </c>
      <c r="D12" s="121" t="str">
        <f t="shared" si="0"/>
        <v>OMIT</v>
      </c>
      <c r="E12" s="22">
        <v>44194</v>
      </c>
      <c r="F12" s="22">
        <v>44194</v>
      </c>
      <c r="G12" s="22">
        <v>44195</v>
      </c>
      <c r="H12" s="22">
        <v>44195</v>
      </c>
      <c r="I12" s="121" t="s">
        <v>76</v>
      </c>
      <c r="J12" s="121" t="str">
        <f t="shared" si="15"/>
        <v>OMIT</v>
      </c>
      <c r="K12" s="22">
        <v>43831</v>
      </c>
      <c r="L12" s="22">
        <f t="shared" si="5"/>
        <v>43832</v>
      </c>
      <c r="M12" s="12" t="s">
        <v>435</v>
      </c>
      <c r="N12" s="121" t="s">
        <v>76</v>
      </c>
      <c r="O12" s="121" t="str">
        <f t="shared" ref="O12" si="16">N12</f>
        <v>OMIT</v>
      </c>
      <c r="P12" s="22">
        <v>43834</v>
      </c>
      <c r="Q12" s="22">
        <f t="shared" si="9"/>
        <v>43834</v>
      </c>
      <c r="R12" s="22">
        <f t="shared" ref="R12" si="17">Q12+1</f>
        <v>43835</v>
      </c>
      <c r="S12" s="22">
        <f t="shared" si="10"/>
        <v>43835</v>
      </c>
      <c r="T12" s="121" t="s">
        <v>76</v>
      </c>
      <c r="U12" s="121" t="str">
        <f t="shared" si="11"/>
        <v>OMIT</v>
      </c>
    </row>
    <row r="13" spans="1:248" ht="15.6" hidden="1">
      <c r="A13" s="10" t="s">
        <v>547</v>
      </c>
      <c r="B13" s="11" t="s">
        <v>436</v>
      </c>
      <c r="C13" s="121" t="s">
        <v>76</v>
      </c>
      <c r="D13" s="121" t="str">
        <f t="shared" si="0"/>
        <v>OMIT</v>
      </c>
      <c r="E13" s="22">
        <v>43834</v>
      </c>
      <c r="F13" s="22">
        <f t="shared" ref="F13:F14" si="18">E13</f>
        <v>43834</v>
      </c>
      <c r="G13" s="22">
        <f t="shared" ref="G13" si="19">F13+1</f>
        <v>43835</v>
      </c>
      <c r="H13" s="22">
        <f t="shared" ref="H13" si="20">G13</f>
        <v>43835</v>
      </c>
      <c r="I13" s="121" t="s">
        <v>76</v>
      </c>
      <c r="J13" s="121" t="str">
        <f t="shared" ref="J13" si="21">I13</f>
        <v>OMIT</v>
      </c>
      <c r="K13" s="22">
        <v>44203</v>
      </c>
      <c r="L13" s="22">
        <f t="shared" si="5"/>
        <v>44204</v>
      </c>
      <c r="M13" s="12" t="s">
        <v>437</v>
      </c>
      <c r="N13" s="121" t="s">
        <v>76</v>
      </c>
      <c r="O13" s="121" t="str">
        <f t="shared" ref="O13" si="22">N13</f>
        <v>OMIT</v>
      </c>
      <c r="P13" s="22">
        <v>44207</v>
      </c>
      <c r="Q13" s="22">
        <f t="shared" si="9"/>
        <v>44207</v>
      </c>
      <c r="R13" s="295" t="s">
        <v>589</v>
      </c>
      <c r="S13" s="296"/>
      <c r="T13" s="295" t="s">
        <v>590</v>
      </c>
      <c r="U13" s="296"/>
    </row>
    <row r="14" spans="1:248" ht="15.6" hidden="1">
      <c r="A14" s="10" t="s">
        <v>265</v>
      </c>
      <c r="B14" s="11" t="s">
        <v>482</v>
      </c>
      <c r="C14" s="121" t="s">
        <v>76</v>
      </c>
      <c r="D14" s="121" t="str">
        <f t="shared" si="0"/>
        <v>OMIT</v>
      </c>
      <c r="E14" s="22">
        <v>44207</v>
      </c>
      <c r="F14" s="22">
        <f t="shared" si="18"/>
        <v>44207</v>
      </c>
      <c r="G14" s="295" t="s">
        <v>589</v>
      </c>
      <c r="H14" s="296"/>
      <c r="I14" s="295" t="s">
        <v>590</v>
      </c>
      <c r="J14" s="296"/>
      <c r="K14" s="22">
        <v>44211</v>
      </c>
      <c r="L14" s="22">
        <v>44211</v>
      </c>
      <c r="M14" s="12" t="s">
        <v>484</v>
      </c>
      <c r="N14" s="121" t="s">
        <v>76</v>
      </c>
      <c r="O14" s="121" t="str">
        <f t="shared" ref="O14" si="23">N14</f>
        <v>OMIT</v>
      </c>
      <c r="P14" s="22">
        <v>44214</v>
      </c>
      <c r="Q14" s="22">
        <v>44214</v>
      </c>
      <c r="R14" s="121" t="s">
        <v>76</v>
      </c>
      <c r="S14" s="121" t="str">
        <f t="shared" ref="S14" si="24">R14</f>
        <v>OMIT</v>
      </c>
      <c r="T14" s="121" t="s">
        <v>76</v>
      </c>
      <c r="U14" s="121" t="str">
        <f t="shared" ref="U14" si="25">T14</f>
        <v>OMIT</v>
      </c>
    </row>
    <row r="15" spans="1:248" ht="15.6" hidden="1">
      <c r="A15" s="10" t="s">
        <v>520</v>
      </c>
      <c r="B15" s="11" t="s">
        <v>483</v>
      </c>
      <c r="C15" s="121" t="s">
        <v>76</v>
      </c>
      <c r="D15" s="121" t="str">
        <f t="shared" si="0"/>
        <v>OMIT</v>
      </c>
      <c r="E15" s="22">
        <v>44214</v>
      </c>
      <c r="F15" s="22">
        <v>44214</v>
      </c>
      <c r="G15" s="121" t="s">
        <v>76</v>
      </c>
      <c r="H15" s="121" t="str">
        <f t="shared" ref="H15" si="26">G15</f>
        <v>OMIT</v>
      </c>
      <c r="I15" s="121" t="s">
        <v>76</v>
      </c>
      <c r="J15" s="121" t="str">
        <f t="shared" ref="J15" si="27">I15</f>
        <v>OMIT</v>
      </c>
      <c r="K15" s="22">
        <v>44216</v>
      </c>
      <c r="L15" s="22">
        <v>44216</v>
      </c>
      <c r="M15" s="12" t="s">
        <v>485</v>
      </c>
      <c r="N15" s="121" t="s">
        <v>76</v>
      </c>
      <c r="O15" s="121" t="str">
        <f t="shared" ref="O15:O24" si="28">N15</f>
        <v>OMIT</v>
      </c>
      <c r="P15" s="22">
        <v>44219</v>
      </c>
      <c r="Q15" s="22">
        <f t="shared" ref="Q15:Q21" si="29">P15</f>
        <v>44219</v>
      </c>
      <c r="R15" s="295" t="s">
        <v>644</v>
      </c>
      <c r="S15" s="296"/>
      <c r="T15" s="295" t="s">
        <v>645</v>
      </c>
      <c r="U15" s="296"/>
    </row>
    <row r="16" spans="1:248" s="72" customFormat="1" ht="15.6" hidden="1">
      <c r="A16" s="297" t="s">
        <v>498</v>
      </c>
      <c r="B16" s="297"/>
      <c r="C16" s="297"/>
      <c r="D16" s="297"/>
      <c r="E16" s="297"/>
      <c r="F16" s="297"/>
      <c r="G16" s="297"/>
      <c r="H16" s="297"/>
      <c r="I16" s="297"/>
      <c r="J16" s="297"/>
      <c r="K16" s="297"/>
      <c r="L16" s="297"/>
      <c r="M16" s="297"/>
      <c r="N16" s="297"/>
      <c r="O16" s="297"/>
      <c r="P16" s="297"/>
      <c r="Q16" s="297"/>
      <c r="R16" s="297"/>
      <c r="S16" s="297"/>
      <c r="T16" s="297"/>
      <c r="U16" s="297"/>
    </row>
    <row r="17" spans="1:23" ht="15.6" hidden="1">
      <c r="A17" s="148" t="s">
        <v>1</v>
      </c>
      <c r="B17" s="148" t="s">
        <v>2</v>
      </c>
      <c r="C17" s="197" t="s">
        <v>195</v>
      </c>
      <c r="D17" s="197"/>
      <c r="E17" s="197" t="s">
        <v>279</v>
      </c>
      <c r="F17" s="197"/>
      <c r="G17" s="276" t="s">
        <v>6</v>
      </c>
      <c r="H17" s="249"/>
      <c r="I17" s="197" t="s">
        <v>272</v>
      </c>
      <c r="J17" s="197"/>
      <c r="K17" s="199" t="s">
        <v>268</v>
      </c>
      <c r="L17" s="203"/>
      <c r="M17" s="148" t="s">
        <v>2</v>
      </c>
      <c r="N17" s="197" t="s">
        <v>195</v>
      </c>
      <c r="O17" s="197"/>
      <c r="P17" s="197" t="s">
        <v>279</v>
      </c>
      <c r="Q17" s="197"/>
      <c r="R17" s="276" t="s">
        <v>6</v>
      </c>
      <c r="S17" s="249"/>
      <c r="T17" s="197" t="s">
        <v>272</v>
      </c>
      <c r="U17" s="197"/>
    </row>
    <row r="18" spans="1:23" ht="15.6" hidden="1">
      <c r="A18" s="204" t="s">
        <v>3</v>
      </c>
      <c r="B18" s="204" t="s">
        <v>4</v>
      </c>
      <c r="C18" s="198" t="s">
        <v>263</v>
      </c>
      <c r="D18" s="198"/>
      <c r="E18" s="198" t="s">
        <v>280</v>
      </c>
      <c r="F18" s="198"/>
      <c r="G18" s="249" t="s">
        <v>9</v>
      </c>
      <c r="H18" s="249"/>
      <c r="I18" s="198" t="s">
        <v>213</v>
      </c>
      <c r="J18" s="198"/>
      <c r="K18" s="201" t="s">
        <v>10</v>
      </c>
      <c r="L18" s="202"/>
      <c r="M18" s="204" t="s">
        <v>4</v>
      </c>
      <c r="N18" s="198" t="s">
        <v>263</v>
      </c>
      <c r="O18" s="198"/>
      <c r="P18" s="198" t="s">
        <v>280</v>
      </c>
      <c r="Q18" s="198"/>
      <c r="R18" s="249" t="s">
        <v>9</v>
      </c>
      <c r="S18" s="249"/>
      <c r="T18" s="198" t="s">
        <v>213</v>
      </c>
      <c r="U18" s="198"/>
      <c r="V18" s="64"/>
      <c r="W18" s="64"/>
    </row>
    <row r="19" spans="1:23" ht="15.6" hidden="1">
      <c r="A19" s="207"/>
      <c r="B19" s="207"/>
      <c r="C19" s="204" t="s">
        <v>5</v>
      </c>
      <c r="D19" s="204"/>
      <c r="E19" s="204" t="s">
        <v>5</v>
      </c>
      <c r="F19" s="204"/>
      <c r="G19" s="204" t="s">
        <v>5</v>
      </c>
      <c r="H19" s="204"/>
      <c r="I19" s="204" t="s">
        <v>5</v>
      </c>
      <c r="J19" s="204"/>
      <c r="K19" s="204" t="s">
        <v>5</v>
      </c>
      <c r="L19" s="204"/>
      <c r="M19" s="207"/>
      <c r="N19" s="254" t="s">
        <v>5</v>
      </c>
      <c r="O19" s="254"/>
      <c r="P19" s="204" t="s">
        <v>5</v>
      </c>
      <c r="Q19" s="204"/>
      <c r="R19" s="204" t="s">
        <v>5</v>
      </c>
      <c r="S19" s="204"/>
      <c r="T19" s="204" t="s">
        <v>5</v>
      </c>
      <c r="U19" s="204"/>
      <c r="V19" s="64"/>
      <c r="W19" s="64"/>
    </row>
    <row r="20" spans="1:23" ht="31.8" hidden="1" customHeight="1">
      <c r="A20" s="149"/>
      <c r="B20" s="150"/>
      <c r="C20" s="20" t="s">
        <v>372</v>
      </c>
      <c r="D20" s="20" t="s">
        <v>369</v>
      </c>
      <c r="E20" s="77" t="s">
        <v>638</v>
      </c>
      <c r="F20" s="77" t="s">
        <v>639</v>
      </c>
      <c r="G20" s="77" t="s">
        <v>640</v>
      </c>
      <c r="H20" s="77" t="s">
        <v>641</v>
      </c>
      <c r="I20" s="77" t="s">
        <v>642</v>
      </c>
      <c r="J20" s="77" t="s">
        <v>643</v>
      </c>
      <c r="K20" s="77" t="s">
        <v>264</v>
      </c>
      <c r="L20" s="77" t="s">
        <v>269</v>
      </c>
      <c r="M20" s="37"/>
      <c r="N20" s="20" t="s">
        <v>372</v>
      </c>
      <c r="O20" s="20" t="s">
        <v>369</v>
      </c>
      <c r="P20" s="77" t="s">
        <v>638</v>
      </c>
      <c r="Q20" s="77" t="s">
        <v>639</v>
      </c>
      <c r="R20" s="77" t="s">
        <v>640</v>
      </c>
      <c r="S20" s="77" t="s">
        <v>641</v>
      </c>
      <c r="T20" s="77" t="s">
        <v>642</v>
      </c>
      <c r="U20" s="77" t="s">
        <v>643</v>
      </c>
      <c r="V20" s="91"/>
      <c r="W20" s="91"/>
    </row>
    <row r="21" spans="1:23" ht="15.6" hidden="1">
      <c r="A21" s="10" t="s">
        <v>265</v>
      </c>
      <c r="B21" s="11" t="s">
        <v>486</v>
      </c>
      <c r="C21" s="121" t="s">
        <v>76</v>
      </c>
      <c r="D21" s="121" t="str">
        <f t="shared" si="0"/>
        <v>OMIT</v>
      </c>
      <c r="E21" s="22">
        <v>44219</v>
      </c>
      <c r="F21" s="22">
        <f t="shared" ref="F21" si="30">E21</f>
        <v>44219</v>
      </c>
      <c r="G21" s="22">
        <f t="shared" ref="G21" si="31">F21+1</f>
        <v>44220</v>
      </c>
      <c r="H21" s="22">
        <f t="shared" ref="H21:H22" si="32">G21</f>
        <v>44220</v>
      </c>
      <c r="I21" s="22">
        <f t="shared" ref="I21" si="33">H21</f>
        <v>44220</v>
      </c>
      <c r="J21" s="22">
        <f t="shared" ref="J21" si="34">I21</f>
        <v>44220</v>
      </c>
      <c r="K21" s="22">
        <f t="shared" ref="K21:K22" si="35">J21+2</f>
        <v>44222</v>
      </c>
      <c r="L21" s="22">
        <f t="shared" ref="L21" si="36">K21+1</f>
        <v>44223</v>
      </c>
      <c r="M21" s="12" t="s">
        <v>488</v>
      </c>
      <c r="N21" s="121" t="s">
        <v>76</v>
      </c>
      <c r="O21" s="121" t="str">
        <f t="shared" si="28"/>
        <v>OMIT</v>
      </c>
      <c r="P21" s="22">
        <v>44225</v>
      </c>
      <c r="Q21" s="22">
        <f t="shared" si="29"/>
        <v>44225</v>
      </c>
      <c r="R21" s="22">
        <f t="shared" ref="R21" si="37">Q21+1</f>
        <v>44226</v>
      </c>
      <c r="S21" s="22">
        <f t="shared" ref="S21" si="38">R21</f>
        <v>44226</v>
      </c>
      <c r="T21" s="22">
        <f t="shared" ref="T21" si="39">S21</f>
        <v>44226</v>
      </c>
      <c r="U21" s="22">
        <f t="shared" ref="U21" si="40">T21</f>
        <v>44226</v>
      </c>
    </row>
    <row r="22" spans="1:23" ht="15.6" hidden="1">
      <c r="A22" s="10" t="s">
        <v>782</v>
      </c>
      <c r="B22" s="11" t="s">
        <v>487</v>
      </c>
      <c r="C22" s="121" t="s">
        <v>783</v>
      </c>
      <c r="D22" s="121" t="str">
        <f t="shared" si="0"/>
        <v>OMIT</v>
      </c>
      <c r="E22" s="22">
        <v>44225</v>
      </c>
      <c r="F22" s="22">
        <v>44226</v>
      </c>
      <c r="G22" s="22">
        <v>44226</v>
      </c>
      <c r="H22" s="22">
        <f t="shared" si="32"/>
        <v>44226</v>
      </c>
      <c r="I22" s="22">
        <v>44228</v>
      </c>
      <c r="J22" s="22">
        <v>44229</v>
      </c>
      <c r="K22" s="22">
        <f t="shared" si="35"/>
        <v>44231</v>
      </c>
      <c r="L22" s="22">
        <v>44231</v>
      </c>
      <c r="M22" s="12" t="s">
        <v>489</v>
      </c>
      <c r="N22" s="121" t="s">
        <v>783</v>
      </c>
      <c r="O22" s="121" t="str">
        <f t="shared" si="28"/>
        <v>OMIT</v>
      </c>
      <c r="P22" s="293" t="s">
        <v>815</v>
      </c>
      <c r="Q22" s="294"/>
      <c r="R22" s="256" t="s">
        <v>816</v>
      </c>
      <c r="S22" s="257"/>
      <c r="T22" s="256" t="s">
        <v>817</v>
      </c>
      <c r="U22" s="257"/>
    </row>
    <row r="23" spans="1:23" ht="15.6" hidden="1">
      <c r="A23" s="10" t="s">
        <v>782</v>
      </c>
      <c r="B23" s="11" t="s">
        <v>512</v>
      </c>
      <c r="C23" s="121" t="s">
        <v>783</v>
      </c>
      <c r="D23" s="121" t="str">
        <f t="shared" si="0"/>
        <v>OMIT</v>
      </c>
      <c r="E23" s="293" t="s">
        <v>815</v>
      </c>
      <c r="F23" s="294"/>
      <c r="G23" s="256" t="s">
        <v>816</v>
      </c>
      <c r="H23" s="257"/>
      <c r="I23" s="256" t="s">
        <v>817</v>
      </c>
      <c r="J23" s="257"/>
      <c r="K23" s="22">
        <v>44238</v>
      </c>
      <c r="L23" s="22">
        <v>44239</v>
      </c>
      <c r="M23" s="12" t="s">
        <v>511</v>
      </c>
      <c r="N23" s="121" t="s">
        <v>783</v>
      </c>
      <c r="O23" s="121" t="str">
        <f t="shared" si="28"/>
        <v>OMIT</v>
      </c>
      <c r="P23" s="293" t="s">
        <v>955</v>
      </c>
      <c r="Q23" s="294"/>
      <c r="R23" s="256" t="s">
        <v>956</v>
      </c>
      <c r="S23" s="257"/>
      <c r="T23" s="256" t="s">
        <v>957</v>
      </c>
      <c r="U23" s="257"/>
    </row>
    <row r="24" spans="1:23" ht="15.6" hidden="1">
      <c r="A24" s="10" t="s">
        <v>782</v>
      </c>
      <c r="B24" s="11" t="s">
        <v>578</v>
      </c>
      <c r="C24" s="121" t="s">
        <v>783</v>
      </c>
      <c r="D24" s="121" t="str">
        <f t="shared" si="0"/>
        <v>OMIT</v>
      </c>
      <c r="E24" s="293" t="s">
        <v>955</v>
      </c>
      <c r="F24" s="294"/>
      <c r="G24" s="256" t="s">
        <v>956</v>
      </c>
      <c r="H24" s="257"/>
      <c r="I24" s="256" t="s">
        <v>957</v>
      </c>
      <c r="J24" s="257"/>
      <c r="K24" s="22">
        <v>44249</v>
      </c>
      <c r="L24" s="22">
        <v>44249</v>
      </c>
      <c r="M24" s="12" t="s">
        <v>577</v>
      </c>
      <c r="N24" s="121" t="s">
        <v>76</v>
      </c>
      <c r="O24" s="121" t="str">
        <f t="shared" si="28"/>
        <v>OMIT</v>
      </c>
      <c r="P24" s="22">
        <v>44252</v>
      </c>
      <c r="Q24" s="22">
        <f t="shared" ref="Q24" si="41">P24</f>
        <v>44252</v>
      </c>
      <c r="R24" s="22">
        <f t="shared" ref="R24" si="42">Q24+1</f>
        <v>44253</v>
      </c>
      <c r="S24" s="22">
        <f t="shared" ref="S24" si="43">R24</f>
        <v>44253</v>
      </c>
      <c r="T24" s="22">
        <f t="shared" ref="T24" si="44">S24</f>
        <v>44253</v>
      </c>
      <c r="U24" s="22">
        <f t="shared" ref="U24" si="45">T24</f>
        <v>44253</v>
      </c>
    </row>
    <row r="25" spans="1:23" ht="15.6" hidden="1">
      <c r="A25" s="10" t="s">
        <v>265</v>
      </c>
      <c r="B25" s="11" t="s">
        <v>580</v>
      </c>
      <c r="C25" s="121" t="s">
        <v>76</v>
      </c>
      <c r="D25" s="121" t="str">
        <f t="shared" ref="D25:D33" si="46">C25</f>
        <v>OMIT</v>
      </c>
      <c r="E25" s="290" t="s">
        <v>881</v>
      </c>
      <c r="F25" s="291"/>
      <c r="G25" s="291"/>
      <c r="H25" s="291"/>
      <c r="I25" s="291"/>
      <c r="J25" s="291"/>
      <c r="K25" s="291"/>
      <c r="L25" s="292"/>
      <c r="M25" s="12" t="s">
        <v>579</v>
      </c>
      <c r="N25" s="290" t="s">
        <v>895</v>
      </c>
      <c r="O25" s="291"/>
      <c r="P25" s="291"/>
      <c r="Q25" s="291"/>
      <c r="R25" s="291"/>
      <c r="S25" s="291"/>
      <c r="T25" s="291"/>
      <c r="U25" s="292"/>
    </row>
    <row r="26" spans="1:23" ht="15.6" hidden="1">
      <c r="A26" s="10" t="s">
        <v>1032</v>
      </c>
      <c r="B26" s="11" t="s">
        <v>612</v>
      </c>
      <c r="C26" s="121" t="s">
        <v>1030</v>
      </c>
      <c r="D26" s="121" t="str">
        <f t="shared" si="46"/>
        <v>OMIT</v>
      </c>
      <c r="E26" s="22">
        <v>44252</v>
      </c>
      <c r="F26" s="22">
        <f t="shared" ref="F26:F33" si="47">E26</f>
        <v>44252</v>
      </c>
      <c r="G26" s="22">
        <f t="shared" ref="G26" si="48">F26+1</f>
        <v>44253</v>
      </c>
      <c r="H26" s="22">
        <f t="shared" ref="H26:J26" si="49">G26</f>
        <v>44253</v>
      </c>
      <c r="I26" s="22">
        <f t="shared" si="49"/>
        <v>44253</v>
      </c>
      <c r="J26" s="22">
        <f t="shared" si="49"/>
        <v>44253</v>
      </c>
      <c r="K26" s="22">
        <f t="shared" ref="K26" si="50">J26+2</f>
        <v>44255</v>
      </c>
      <c r="L26" s="22">
        <f t="shared" ref="L26:L27" si="51">K26+1</f>
        <v>44256</v>
      </c>
      <c r="M26" s="12" t="s">
        <v>614</v>
      </c>
      <c r="N26" s="121" t="s">
        <v>1030</v>
      </c>
      <c r="O26" s="121" t="str">
        <f t="shared" ref="O26" si="52">N26</f>
        <v>OMIT</v>
      </c>
      <c r="P26" s="22">
        <v>44259</v>
      </c>
      <c r="Q26" s="22">
        <f t="shared" ref="Q26:Q27" si="53">P26</f>
        <v>44259</v>
      </c>
      <c r="R26" s="256" t="s">
        <v>1033</v>
      </c>
      <c r="S26" s="257"/>
      <c r="T26" s="256" t="s">
        <v>1031</v>
      </c>
      <c r="U26" s="257"/>
    </row>
    <row r="27" spans="1:23" ht="15.6" hidden="1">
      <c r="A27" s="10" t="s">
        <v>1032</v>
      </c>
      <c r="B27" s="11" t="s">
        <v>613</v>
      </c>
      <c r="C27" s="121" t="s">
        <v>1030</v>
      </c>
      <c r="D27" s="121" t="str">
        <f t="shared" si="46"/>
        <v>OMIT</v>
      </c>
      <c r="E27" s="22">
        <v>44259</v>
      </c>
      <c r="F27" s="22">
        <f t="shared" si="47"/>
        <v>44259</v>
      </c>
      <c r="G27" s="256" t="s">
        <v>1033</v>
      </c>
      <c r="H27" s="257"/>
      <c r="I27" s="256" t="s">
        <v>1031</v>
      </c>
      <c r="J27" s="257"/>
      <c r="K27" s="22">
        <v>44262</v>
      </c>
      <c r="L27" s="22">
        <f t="shared" si="51"/>
        <v>44263</v>
      </c>
      <c r="M27" s="12" t="s">
        <v>615</v>
      </c>
      <c r="N27" s="121" t="s">
        <v>1030</v>
      </c>
      <c r="O27" s="121" t="str">
        <f t="shared" ref="O27" si="54">N27</f>
        <v>OMIT</v>
      </c>
      <c r="P27" s="22">
        <v>44266</v>
      </c>
      <c r="Q27" s="22">
        <f t="shared" si="53"/>
        <v>44266</v>
      </c>
      <c r="R27" s="22">
        <f t="shared" ref="R27" si="55">Q27+1</f>
        <v>44267</v>
      </c>
      <c r="S27" s="22">
        <f t="shared" ref="S27:U27" si="56">R27</f>
        <v>44267</v>
      </c>
      <c r="T27" s="22">
        <f t="shared" si="56"/>
        <v>44267</v>
      </c>
      <c r="U27" s="22">
        <f t="shared" si="56"/>
        <v>44267</v>
      </c>
    </row>
    <row r="28" spans="1:23" s="72" customFormat="1" ht="15.6">
      <c r="A28" s="288" t="s">
        <v>498</v>
      </c>
      <c r="B28" s="289"/>
      <c r="C28" s="289"/>
      <c r="D28" s="289"/>
      <c r="E28" s="289"/>
      <c r="F28" s="289"/>
      <c r="G28" s="289"/>
      <c r="H28" s="289"/>
      <c r="I28" s="289"/>
      <c r="J28" s="289"/>
      <c r="K28" s="289"/>
      <c r="L28" s="289"/>
      <c r="M28" s="289"/>
      <c r="N28" s="289"/>
      <c r="O28" s="289"/>
      <c r="P28" s="289"/>
      <c r="Q28" s="289"/>
      <c r="R28" s="289"/>
      <c r="S28" s="289"/>
      <c r="T28" s="289"/>
      <c r="U28" s="289"/>
      <c r="V28" s="289"/>
      <c r="W28" s="289"/>
    </row>
    <row r="29" spans="1:23" ht="15.6">
      <c r="A29" s="183" t="s">
        <v>1</v>
      </c>
      <c r="B29" s="183" t="s">
        <v>2</v>
      </c>
      <c r="C29" s="197" t="s">
        <v>1182</v>
      </c>
      <c r="D29" s="197"/>
      <c r="E29" s="197" t="s">
        <v>1183</v>
      </c>
      <c r="F29" s="197"/>
      <c r="G29" s="197" t="s">
        <v>1184</v>
      </c>
      <c r="H29" s="197"/>
      <c r="I29" s="276" t="s">
        <v>6</v>
      </c>
      <c r="J29" s="249"/>
      <c r="K29" s="199" t="s">
        <v>1185</v>
      </c>
      <c r="L29" s="203"/>
      <c r="M29" s="187" t="s">
        <v>2</v>
      </c>
      <c r="N29" s="197" t="s">
        <v>1182</v>
      </c>
      <c r="O29" s="197"/>
      <c r="P29" s="197" t="s">
        <v>1183</v>
      </c>
      <c r="Q29" s="197"/>
      <c r="R29" s="197" t="s">
        <v>1184</v>
      </c>
      <c r="S29" s="197"/>
      <c r="T29" s="276" t="s">
        <v>6</v>
      </c>
      <c r="U29" s="249"/>
      <c r="V29" s="276" t="s">
        <v>1176</v>
      </c>
      <c r="W29" s="249"/>
    </row>
    <row r="30" spans="1:23" ht="15.6">
      <c r="A30" s="204" t="s">
        <v>3</v>
      </c>
      <c r="B30" s="204" t="s">
        <v>4</v>
      </c>
      <c r="C30" s="198" t="s">
        <v>263</v>
      </c>
      <c r="D30" s="198"/>
      <c r="E30" s="198" t="s">
        <v>280</v>
      </c>
      <c r="F30" s="198"/>
      <c r="G30" s="198" t="s">
        <v>213</v>
      </c>
      <c r="H30" s="198"/>
      <c r="I30" s="249" t="s">
        <v>9</v>
      </c>
      <c r="J30" s="249"/>
      <c r="K30" s="201" t="s">
        <v>10</v>
      </c>
      <c r="L30" s="202"/>
      <c r="M30" s="204" t="s">
        <v>4</v>
      </c>
      <c r="N30" s="198" t="s">
        <v>263</v>
      </c>
      <c r="O30" s="198"/>
      <c r="P30" s="198" t="s">
        <v>280</v>
      </c>
      <c r="Q30" s="198"/>
      <c r="R30" s="198" t="s">
        <v>213</v>
      </c>
      <c r="S30" s="198"/>
      <c r="T30" s="249" t="s">
        <v>9</v>
      </c>
      <c r="U30" s="249"/>
      <c r="V30" s="249" t="s">
        <v>9</v>
      </c>
      <c r="W30" s="249"/>
    </row>
    <row r="31" spans="1:23" ht="15.6">
      <c r="A31" s="207"/>
      <c r="B31" s="207"/>
      <c r="C31" s="204" t="s">
        <v>5</v>
      </c>
      <c r="D31" s="204"/>
      <c r="E31" s="204" t="s">
        <v>5</v>
      </c>
      <c r="F31" s="204"/>
      <c r="G31" s="204" t="s">
        <v>5</v>
      </c>
      <c r="H31" s="204"/>
      <c r="I31" s="204" t="s">
        <v>5</v>
      </c>
      <c r="J31" s="204"/>
      <c r="K31" s="204" t="s">
        <v>5</v>
      </c>
      <c r="L31" s="204"/>
      <c r="M31" s="207"/>
      <c r="N31" s="254" t="s">
        <v>5</v>
      </c>
      <c r="O31" s="254"/>
      <c r="P31" s="204" t="s">
        <v>5</v>
      </c>
      <c r="Q31" s="204"/>
      <c r="R31" s="204" t="s">
        <v>5</v>
      </c>
      <c r="S31" s="204"/>
      <c r="T31" s="198" t="s">
        <v>5</v>
      </c>
      <c r="U31" s="198"/>
      <c r="V31" s="204" t="s">
        <v>5</v>
      </c>
      <c r="W31" s="204"/>
    </row>
    <row r="32" spans="1:23" ht="31.8" customHeight="1">
      <c r="A32" s="184"/>
      <c r="B32" s="185"/>
      <c r="C32" s="20" t="s">
        <v>372</v>
      </c>
      <c r="D32" s="20" t="s">
        <v>369</v>
      </c>
      <c r="E32" s="77" t="s">
        <v>638</v>
      </c>
      <c r="F32" s="77" t="s">
        <v>367</v>
      </c>
      <c r="G32" s="77" t="s">
        <v>1053</v>
      </c>
      <c r="H32" s="77" t="s">
        <v>371</v>
      </c>
      <c r="I32" s="77" t="s">
        <v>373</v>
      </c>
      <c r="J32" s="77" t="s">
        <v>374</v>
      </c>
      <c r="K32" s="77" t="s">
        <v>264</v>
      </c>
      <c r="L32" s="77" t="s">
        <v>269</v>
      </c>
      <c r="M32" s="37"/>
      <c r="N32" s="20" t="s">
        <v>372</v>
      </c>
      <c r="O32" s="20" t="s">
        <v>369</v>
      </c>
      <c r="P32" s="77" t="s">
        <v>638</v>
      </c>
      <c r="Q32" s="77" t="s">
        <v>367</v>
      </c>
      <c r="R32" s="77" t="s">
        <v>1053</v>
      </c>
      <c r="S32" s="77" t="s">
        <v>371</v>
      </c>
      <c r="T32" s="130" t="s">
        <v>373</v>
      </c>
      <c r="U32" s="130" t="s">
        <v>374</v>
      </c>
      <c r="V32" s="77" t="s">
        <v>1171</v>
      </c>
      <c r="W32" s="77" t="s">
        <v>1172</v>
      </c>
    </row>
    <row r="33" spans="1:25" ht="15.6">
      <c r="A33" s="10" t="s">
        <v>265</v>
      </c>
      <c r="B33" s="11" t="s">
        <v>657</v>
      </c>
      <c r="C33" s="121" t="s">
        <v>1030</v>
      </c>
      <c r="D33" s="121" t="str">
        <f t="shared" si="46"/>
        <v>OMIT</v>
      </c>
      <c r="E33" s="22">
        <v>44266</v>
      </c>
      <c r="F33" s="22">
        <f t="shared" si="47"/>
        <v>44266</v>
      </c>
      <c r="G33" s="22">
        <f t="shared" ref="G33:G35" si="57">F33+1</f>
        <v>44267</v>
      </c>
      <c r="H33" s="22">
        <f t="shared" ref="H33:H35" si="58">G33</f>
        <v>44267</v>
      </c>
      <c r="I33" s="22">
        <f t="shared" ref="I33:I35" si="59">H33</f>
        <v>44267</v>
      </c>
      <c r="J33" s="22">
        <f t="shared" ref="J33:J35" si="60">I33</f>
        <v>44267</v>
      </c>
      <c r="K33" s="22">
        <f t="shared" ref="K33:K34" si="61">J33+2</f>
        <v>44269</v>
      </c>
      <c r="L33" s="22">
        <f t="shared" ref="L33:L34" si="62">K33+1</f>
        <v>44270</v>
      </c>
      <c r="M33" s="12" t="s">
        <v>656</v>
      </c>
      <c r="N33" s="121" t="s">
        <v>1030</v>
      </c>
      <c r="O33" s="121" t="str">
        <f t="shared" ref="O33" si="63">N33</f>
        <v>OMIT</v>
      </c>
      <c r="P33" s="22">
        <v>44273</v>
      </c>
      <c r="Q33" s="22">
        <f t="shared" ref="Q33:Q35" si="64">P33</f>
        <v>44273</v>
      </c>
      <c r="R33" s="22">
        <f t="shared" ref="R33:R35" si="65">Q33+1</f>
        <v>44274</v>
      </c>
      <c r="S33" s="22">
        <f t="shared" ref="S33:S35" si="66">R33</f>
        <v>44274</v>
      </c>
      <c r="T33" s="22">
        <f t="shared" ref="T33:T35" si="67">S33</f>
        <v>44274</v>
      </c>
      <c r="U33" s="22">
        <f t="shared" ref="U33:U35" si="68">T33</f>
        <v>44274</v>
      </c>
      <c r="V33" s="22"/>
      <c r="W33" s="22"/>
    </row>
    <row r="34" spans="1:25" ht="15.6">
      <c r="A34" s="10" t="s">
        <v>265</v>
      </c>
      <c r="B34" s="11" t="s">
        <v>659</v>
      </c>
      <c r="C34" s="121" t="s">
        <v>1030</v>
      </c>
      <c r="D34" s="121" t="str">
        <f t="shared" ref="D34" si="69">C34</f>
        <v>OMIT</v>
      </c>
      <c r="E34" s="22">
        <v>44273</v>
      </c>
      <c r="F34" s="22">
        <f t="shared" ref="F34:F35" si="70">E34</f>
        <v>44273</v>
      </c>
      <c r="G34" s="22">
        <f t="shared" si="57"/>
        <v>44274</v>
      </c>
      <c r="H34" s="22">
        <f t="shared" si="58"/>
        <v>44274</v>
      </c>
      <c r="I34" s="22">
        <f t="shared" si="59"/>
        <v>44274</v>
      </c>
      <c r="J34" s="22">
        <f t="shared" si="60"/>
        <v>44274</v>
      </c>
      <c r="K34" s="22">
        <f t="shared" si="61"/>
        <v>44276</v>
      </c>
      <c r="L34" s="22">
        <f t="shared" si="62"/>
        <v>44277</v>
      </c>
      <c r="M34" s="12" t="s">
        <v>658</v>
      </c>
      <c r="N34" s="105">
        <f t="shared" ref="N34:N37" si="71">L34+3</f>
        <v>44280</v>
      </c>
      <c r="O34" s="105">
        <f t="shared" ref="O34:O35" si="72">N34</f>
        <v>44280</v>
      </c>
      <c r="P34" s="22">
        <f t="shared" ref="P34:P35" si="73">O34</f>
        <v>44280</v>
      </c>
      <c r="Q34" s="22">
        <f t="shared" si="64"/>
        <v>44280</v>
      </c>
      <c r="R34" s="22">
        <f t="shared" si="65"/>
        <v>44281</v>
      </c>
      <c r="S34" s="22">
        <f t="shared" si="66"/>
        <v>44281</v>
      </c>
      <c r="T34" s="22">
        <f t="shared" si="67"/>
        <v>44281</v>
      </c>
      <c r="U34" s="22">
        <f t="shared" si="68"/>
        <v>44281</v>
      </c>
      <c r="V34" s="22"/>
      <c r="W34" s="22"/>
    </row>
    <row r="35" spans="1:25" ht="15.6">
      <c r="A35" s="10" t="s">
        <v>265</v>
      </c>
      <c r="B35" s="11" t="s">
        <v>826</v>
      </c>
      <c r="C35" s="22">
        <v>44280</v>
      </c>
      <c r="D35" s="22">
        <f t="shared" ref="D35" si="74">C35</f>
        <v>44280</v>
      </c>
      <c r="E35" s="22">
        <f t="shared" ref="E35" si="75">D35</f>
        <v>44280</v>
      </c>
      <c r="F35" s="22">
        <f t="shared" si="70"/>
        <v>44280</v>
      </c>
      <c r="G35" s="22">
        <f t="shared" si="57"/>
        <v>44281</v>
      </c>
      <c r="H35" s="22">
        <f t="shared" si="58"/>
        <v>44281</v>
      </c>
      <c r="I35" s="22">
        <f t="shared" si="59"/>
        <v>44281</v>
      </c>
      <c r="J35" s="22">
        <f t="shared" si="60"/>
        <v>44281</v>
      </c>
      <c r="K35" s="22">
        <f t="shared" ref="K35:K37" si="76">J35+2</f>
        <v>44283</v>
      </c>
      <c r="L35" s="22">
        <f t="shared" ref="L35:L37" si="77">K35+1</f>
        <v>44284</v>
      </c>
      <c r="M35" s="12" t="s">
        <v>825</v>
      </c>
      <c r="N35" s="105">
        <f t="shared" si="71"/>
        <v>44287</v>
      </c>
      <c r="O35" s="105">
        <f t="shared" si="72"/>
        <v>44287</v>
      </c>
      <c r="P35" s="22">
        <f t="shared" si="73"/>
        <v>44287</v>
      </c>
      <c r="Q35" s="22">
        <f t="shared" si="64"/>
        <v>44287</v>
      </c>
      <c r="R35" s="22">
        <f t="shared" si="65"/>
        <v>44288</v>
      </c>
      <c r="S35" s="22">
        <f t="shared" si="66"/>
        <v>44288</v>
      </c>
      <c r="T35" s="22">
        <f t="shared" si="67"/>
        <v>44288</v>
      </c>
      <c r="U35" s="22">
        <f t="shared" si="68"/>
        <v>44288</v>
      </c>
      <c r="V35" s="22"/>
      <c r="W35" s="22"/>
    </row>
    <row r="36" spans="1:25" ht="15.6">
      <c r="A36" s="10" t="s">
        <v>265</v>
      </c>
      <c r="B36" s="11" t="s">
        <v>853</v>
      </c>
      <c r="C36" s="22">
        <v>44287</v>
      </c>
      <c r="D36" s="22">
        <f t="shared" ref="D36:D37" si="78">C36</f>
        <v>44287</v>
      </c>
      <c r="E36" s="22">
        <f t="shared" ref="E36:E37" si="79">D36</f>
        <v>44287</v>
      </c>
      <c r="F36" s="22">
        <f t="shared" ref="F36:F37" si="80">E36</f>
        <v>44287</v>
      </c>
      <c r="G36" s="22">
        <f t="shared" ref="G36:G37" si="81">F36+1</f>
        <v>44288</v>
      </c>
      <c r="H36" s="22">
        <f t="shared" ref="H36:H37" si="82">G36</f>
        <v>44288</v>
      </c>
      <c r="I36" s="22">
        <f t="shared" ref="I36:I37" si="83">H36</f>
        <v>44288</v>
      </c>
      <c r="J36" s="22">
        <f t="shared" ref="J36:J37" si="84">I36</f>
        <v>44288</v>
      </c>
      <c r="K36" s="22">
        <f t="shared" si="76"/>
        <v>44290</v>
      </c>
      <c r="L36" s="22">
        <f t="shared" si="77"/>
        <v>44291</v>
      </c>
      <c r="M36" s="12" t="s">
        <v>852</v>
      </c>
      <c r="N36" s="105">
        <f t="shared" si="71"/>
        <v>44294</v>
      </c>
      <c r="O36" s="105">
        <f t="shared" ref="O36:O37" si="85">N36</f>
        <v>44294</v>
      </c>
      <c r="P36" s="22">
        <f t="shared" ref="P36:P37" si="86">O36</f>
        <v>44294</v>
      </c>
      <c r="Q36" s="22">
        <f t="shared" ref="Q36:Q37" si="87">P36</f>
        <v>44294</v>
      </c>
      <c r="R36" s="22">
        <f t="shared" ref="R36:R37" si="88">Q36+1</f>
        <v>44295</v>
      </c>
      <c r="S36" s="22">
        <f t="shared" ref="S36:S37" si="89">R36</f>
        <v>44295</v>
      </c>
      <c r="T36" s="22">
        <f t="shared" ref="T36:T37" si="90">S36</f>
        <v>44295</v>
      </c>
      <c r="U36" s="22">
        <f t="shared" ref="U36:U37" si="91">T36</f>
        <v>44295</v>
      </c>
      <c r="V36" s="22"/>
      <c r="W36" s="22"/>
    </row>
    <row r="37" spans="1:25" ht="15.6">
      <c r="A37" s="10" t="s">
        <v>265</v>
      </c>
      <c r="B37" s="11" t="s">
        <v>860</v>
      </c>
      <c r="C37" s="22">
        <v>44294</v>
      </c>
      <c r="D37" s="22">
        <f t="shared" si="78"/>
        <v>44294</v>
      </c>
      <c r="E37" s="22">
        <f t="shared" si="79"/>
        <v>44294</v>
      </c>
      <c r="F37" s="22">
        <f t="shared" si="80"/>
        <v>44294</v>
      </c>
      <c r="G37" s="22">
        <f t="shared" si="81"/>
        <v>44295</v>
      </c>
      <c r="H37" s="22">
        <f t="shared" si="82"/>
        <v>44295</v>
      </c>
      <c r="I37" s="22">
        <f t="shared" si="83"/>
        <v>44295</v>
      </c>
      <c r="J37" s="22">
        <f t="shared" si="84"/>
        <v>44295</v>
      </c>
      <c r="K37" s="22">
        <f t="shared" si="76"/>
        <v>44297</v>
      </c>
      <c r="L37" s="22">
        <f t="shared" si="77"/>
        <v>44298</v>
      </c>
      <c r="M37" s="12" t="s">
        <v>861</v>
      </c>
      <c r="N37" s="105">
        <f t="shared" si="71"/>
        <v>44301</v>
      </c>
      <c r="O37" s="105">
        <f t="shared" si="85"/>
        <v>44301</v>
      </c>
      <c r="P37" s="22">
        <f t="shared" si="86"/>
        <v>44301</v>
      </c>
      <c r="Q37" s="22">
        <f t="shared" si="87"/>
        <v>44301</v>
      </c>
      <c r="R37" s="22">
        <f t="shared" si="88"/>
        <v>44302</v>
      </c>
      <c r="S37" s="22">
        <f t="shared" si="89"/>
        <v>44302</v>
      </c>
      <c r="T37" s="22">
        <f t="shared" si="90"/>
        <v>44302</v>
      </c>
      <c r="U37" s="22">
        <f t="shared" si="91"/>
        <v>44302</v>
      </c>
      <c r="V37" s="22">
        <f t="shared" ref="V37" si="92">U37</f>
        <v>44302</v>
      </c>
      <c r="W37" s="22">
        <f t="shared" ref="W37" si="93">V37</f>
        <v>44302</v>
      </c>
    </row>
    <row r="38" spans="1:25" s="72" customFormat="1" ht="15.6">
      <c r="A38" s="288" t="s">
        <v>1181</v>
      </c>
      <c r="B38" s="289"/>
      <c r="C38" s="289"/>
      <c r="D38" s="289"/>
      <c r="E38" s="289"/>
      <c r="F38" s="289"/>
      <c r="G38" s="289"/>
      <c r="H38" s="289"/>
      <c r="I38" s="289"/>
      <c r="J38" s="289"/>
      <c r="K38" s="289"/>
      <c r="L38" s="289"/>
      <c r="M38" s="289"/>
      <c r="N38" s="289"/>
      <c r="O38" s="289"/>
      <c r="P38" s="289"/>
      <c r="Q38" s="289"/>
      <c r="R38" s="289"/>
      <c r="S38" s="289"/>
      <c r="T38" s="289"/>
      <c r="U38" s="289"/>
      <c r="V38" s="289"/>
      <c r="W38" s="289"/>
      <c r="X38" s="289"/>
      <c r="Y38" s="289"/>
    </row>
    <row r="39" spans="1:25" ht="15.6">
      <c r="A39" s="187" t="s">
        <v>1</v>
      </c>
      <c r="B39" s="187" t="s">
        <v>2</v>
      </c>
      <c r="C39" s="197" t="s">
        <v>1177</v>
      </c>
      <c r="D39" s="197"/>
      <c r="E39" s="197" t="s">
        <v>1178</v>
      </c>
      <c r="F39" s="197"/>
      <c r="G39" s="197" t="s">
        <v>1179</v>
      </c>
      <c r="H39" s="197"/>
      <c r="I39" s="276" t="s">
        <v>6</v>
      </c>
      <c r="J39" s="249"/>
      <c r="K39" s="276" t="s">
        <v>1176</v>
      </c>
      <c r="L39" s="249"/>
      <c r="M39" s="199" t="s">
        <v>1180</v>
      </c>
      <c r="N39" s="203"/>
      <c r="O39" s="187" t="s">
        <v>2</v>
      </c>
      <c r="P39" s="197" t="s">
        <v>1177</v>
      </c>
      <c r="Q39" s="197"/>
      <c r="R39" s="197" t="s">
        <v>1178</v>
      </c>
      <c r="S39" s="197"/>
      <c r="T39" s="197" t="s">
        <v>1179</v>
      </c>
      <c r="U39" s="197"/>
      <c r="V39" s="276" t="s">
        <v>6</v>
      </c>
      <c r="W39" s="249"/>
      <c r="X39" s="276" t="s">
        <v>1176</v>
      </c>
      <c r="Y39" s="249"/>
    </row>
    <row r="40" spans="1:25" ht="15.6">
      <c r="A40" s="204" t="s">
        <v>3</v>
      </c>
      <c r="B40" s="204" t="s">
        <v>4</v>
      </c>
      <c r="C40" s="198" t="s">
        <v>1162</v>
      </c>
      <c r="D40" s="198"/>
      <c r="E40" s="198" t="s">
        <v>1143</v>
      </c>
      <c r="F40" s="198"/>
      <c r="G40" s="198" t="s">
        <v>1144</v>
      </c>
      <c r="H40" s="198"/>
      <c r="I40" s="249" t="s">
        <v>9</v>
      </c>
      <c r="J40" s="249"/>
      <c r="K40" s="249" t="s">
        <v>9</v>
      </c>
      <c r="L40" s="249"/>
      <c r="M40" s="201" t="s">
        <v>10</v>
      </c>
      <c r="N40" s="202"/>
      <c r="O40" s="204" t="s">
        <v>4</v>
      </c>
      <c r="P40" s="198" t="s">
        <v>1162</v>
      </c>
      <c r="Q40" s="198"/>
      <c r="R40" s="198" t="s">
        <v>1143</v>
      </c>
      <c r="S40" s="198"/>
      <c r="T40" s="198" t="s">
        <v>1144</v>
      </c>
      <c r="U40" s="198"/>
      <c r="V40" s="249" t="s">
        <v>9</v>
      </c>
      <c r="W40" s="249"/>
      <c r="X40" s="249" t="s">
        <v>9</v>
      </c>
      <c r="Y40" s="249"/>
    </row>
    <row r="41" spans="1:25" ht="15.6">
      <c r="A41" s="207"/>
      <c r="B41" s="207"/>
      <c r="C41" s="204" t="s">
        <v>5</v>
      </c>
      <c r="D41" s="204"/>
      <c r="E41" s="204" t="s">
        <v>5</v>
      </c>
      <c r="F41" s="204"/>
      <c r="G41" s="204" t="s">
        <v>5</v>
      </c>
      <c r="H41" s="204"/>
      <c r="I41" s="204" t="s">
        <v>5</v>
      </c>
      <c r="J41" s="204"/>
      <c r="K41" s="204" t="s">
        <v>5</v>
      </c>
      <c r="L41" s="204"/>
      <c r="M41" s="204" t="s">
        <v>5</v>
      </c>
      <c r="N41" s="204"/>
      <c r="O41" s="207"/>
      <c r="P41" s="254" t="s">
        <v>5</v>
      </c>
      <c r="Q41" s="254"/>
      <c r="R41" s="204" t="s">
        <v>5</v>
      </c>
      <c r="S41" s="204"/>
      <c r="T41" s="204" t="s">
        <v>5</v>
      </c>
      <c r="U41" s="204"/>
      <c r="V41" s="198" t="s">
        <v>5</v>
      </c>
      <c r="W41" s="198"/>
      <c r="X41" s="204" t="s">
        <v>5</v>
      </c>
      <c r="Y41" s="204"/>
    </row>
    <row r="42" spans="1:25" ht="31.8" customHeight="1">
      <c r="A42" s="188"/>
      <c r="B42" s="189"/>
      <c r="C42" s="20" t="s">
        <v>1163</v>
      </c>
      <c r="D42" s="20" t="s">
        <v>1164</v>
      </c>
      <c r="E42" s="77" t="s">
        <v>1165</v>
      </c>
      <c r="F42" s="77" t="s">
        <v>1166</v>
      </c>
      <c r="G42" s="77" t="s">
        <v>1167</v>
      </c>
      <c r="H42" s="77" t="s">
        <v>1168</v>
      </c>
      <c r="I42" s="77" t="s">
        <v>1169</v>
      </c>
      <c r="J42" s="77" t="s">
        <v>1170</v>
      </c>
      <c r="K42" s="77" t="s">
        <v>1171</v>
      </c>
      <c r="L42" s="77" t="s">
        <v>1172</v>
      </c>
      <c r="M42" s="77" t="s">
        <v>1173</v>
      </c>
      <c r="N42" s="77" t="s">
        <v>1174</v>
      </c>
      <c r="O42" s="37"/>
      <c r="P42" s="20" t="s">
        <v>1163</v>
      </c>
      <c r="Q42" s="20" t="s">
        <v>1164</v>
      </c>
      <c r="R42" s="77" t="s">
        <v>1165</v>
      </c>
      <c r="S42" s="77" t="s">
        <v>1166</v>
      </c>
      <c r="T42" s="77" t="s">
        <v>1167</v>
      </c>
      <c r="U42" s="77" t="s">
        <v>1168</v>
      </c>
      <c r="V42" s="77" t="s">
        <v>1169</v>
      </c>
      <c r="W42" s="77" t="s">
        <v>1170</v>
      </c>
      <c r="X42" s="77" t="s">
        <v>1171</v>
      </c>
      <c r="Y42" s="77" t="s">
        <v>1172</v>
      </c>
    </row>
    <row r="43" spans="1:25" ht="15.6">
      <c r="A43" s="10" t="s">
        <v>1175</v>
      </c>
      <c r="B43" s="11" t="s">
        <v>940</v>
      </c>
      <c r="C43" s="22">
        <v>44301</v>
      </c>
      <c r="D43" s="22">
        <f t="shared" ref="D43:D47" si="94">C43</f>
        <v>44301</v>
      </c>
      <c r="E43" s="22">
        <f t="shared" ref="E43:E47" si="95">D43</f>
        <v>44301</v>
      </c>
      <c r="F43" s="22">
        <f t="shared" ref="F43:F47" si="96">E43</f>
        <v>44301</v>
      </c>
      <c r="G43" s="22">
        <f t="shared" ref="G43:G47" si="97">F43+1</f>
        <v>44302</v>
      </c>
      <c r="H43" s="22">
        <f t="shared" ref="H43:H47" si="98">G43</f>
        <v>44302</v>
      </c>
      <c r="I43" s="22">
        <f t="shared" ref="I43:I47" si="99">H43</f>
        <v>44302</v>
      </c>
      <c r="J43" s="22">
        <f t="shared" ref="J43:J47" si="100">I43</f>
        <v>44302</v>
      </c>
      <c r="K43" s="22">
        <f t="shared" ref="K43:K47" si="101">J43</f>
        <v>44302</v>
      </c>
      <c r="L43" s="22">
        <f t="shared" ref="L43:L47" si="102">K43</f>
        <v>44302</v>
      </c>
      <c r="M43" s="22">
        <f t="shared" ref="M43:M47" si="103">J43+2</f>
        <v>44304</v>
      </c>
      <c r="N43" s="22">
        <f t="shared" ref="N43:N47" si="104">M43+1</f>
        <v>44305</v>
      </c>
      <c r="O43" s="12" t="s">
        <v>941</v>
      </c>
      <c r="P43" s="105">
        <f t="shared" ref="P43:P47" si="105">N43+3</f>
        <v>44308</v>
      </c>
      <c r="Q43" s="105">
        <f t="shared" ref="Q43:Q47" si="106">P43</f>
        <v>44308</v>
      </c>
      <c r="R43" s="22">
        <f t="shared" ref="R43:R47" si="107">Q43</f>
        <v>44308</v>
      </c>
      <c r="S43" s="22">
        <f t="shared" ref="S43:S47" si="108">R43</f>
        <v>44308</v>
      </c>
      <c r="T43" s="22">
        <f t="shared" ref="T43:T47" si="109">S43+1</f>
        <v>44309</v>
      </c>
      <c r="U43" s="22">
        <f t="shared" ref="U43:U47" si="110">T43</f>
        <v>44309</v>
      </c>
      <c r="V43" s="22">
        <f t="shared" ref="V43:V47" si="111">U43</f>
        <v>44309</v>
      </c>
      <c r="W43" s="22">
        <f t="shared" ref="W43:W47" si="112">V43</f>
        <v>44309</v>
      </c>
      <c r="X43" s="22">
        <f t="shared" ref="X43:X47" si="113">W43</f>
        <v>44309</v>
      </c>
      <c r="Y43" s="22">
        <f t="shared" ref="Y43:Y47" si="114">X43</f>
        <v>44309</v>
      </c>
    </row>
    <row r="44" spans="1:25" ht="15.6">
      <c r="A44" s="10" t="s">
        <v>1175</v>
      </c>
      <c r="B44" s="11" t="s">
        <v>942</v>
      </c>
      <c r="C44" s="22">
        <v>44308</v>
      </c>
      <c r="D44" s="22">
        <f t="shared" si="94"/>
        <v>44308</v>
      </c>
      <c r="E44" s="22">
        <f t="shared" si="95"/>
        <v>44308</v>
      </c>
      <c r="F44" s="22">
        <f t="shared" si="96"/>
        <v>44308</v>
      </c>
      <c r="G44" s="22">
        <f t="shared" si="97"/>
        <v>44309</v>
      </c>
      <c r="H44" s="22">
        <f t="shared" si="98"/>
        <v>44309</v>
      </c>
      <c r="I44" s="22">
        <f t="shared" si="99"/>
        <v>44309</v>
      </c>
      <c r="J44" s="22">
        <f t="shared" si="100"/>
        <v>44309</v>
      </c>
      <c r="K44" s="22">
        <f t="shared" si="101"/>
        <v>44309</v>
      </c>
      <c r="L44" s="22">
        <f t="shared" si="102"/>
        <v>44309</v>
      </c>
      <c r="M44" s="22">
        <f t="shared" si="103"/>
        <v>44311</v>
      </c>
      <c r="N44" s="22">
        <f t="shared" si="104"/>
        <v>44312</v>
      </c>
      <c r="O44" s="12" t="s">
        <v>943</v>
      </c>
      <c r="P44" s="105">
        <f t="shared" si="105"/>
        <v>44315</v>
      </c>
      <c r="Q44" s="105">
        <f t="shared" si="106"/>
        <v>44315</v>
      </c>
      <c r="R44" s="22">
        <f t="shared" si="107"/>
        <v>44315</v>
      </c>
      <c r="S44" s="22">
        <f t="shared" si="108"/>
        <v>44315</v>
      </c>
      <c r="T44" s="22">
        <f t="shared" si="109"/>
        <v>44316</v>
      </c>
      <c r="U44" s="22">
        <f t="shared" si="110"/>
        <v>44316</v>
      </c>
      <c r="V44" s="22">
        <f t="shared" si="111"/>
        <v>44316</v>
      </c>
      <c r="W44" s="22">
        <f t="shared" si="112"/>
        <v>44316</v>
      </c>
      <c r="X44" s="22">
        <f t="shared" si="113"/>
        <v>44316</v>
      </c>
      <c r="Y44" s="22">
        <f t="shared" si="114"/>
        <v>44316</v>
      </c>
    </row>
    <row r="45" spans="1:25" ht="15.6">
      <c r="A45" s="10" t="s">
        <v>1175</v>
      </c>
      <c r="B45" s="11" t="s">
        <v>944</v>
      </c>
      <c r="C45" s="22">
        <v>44315</v>
      </c>
      <c r="D45" s="22">
        <f t="shared" si="94"/>
        <v>44315</v>
      </c>
      <c r="E45" s="22">
        <f t="shared" si="95"/>
        <v>44315</v>
      </c>
      <c r="F45" s="22">
        <f t="shared" si="96"/>
        <v>44315</v>
      </c>
      <c r="G45" s="22">
        <f t="shared" si="97"/>
        <v>44316</v>
      </c>
      <c r="H45" s="22">
        <f t="shared" si="98"/>
        <v>44316</v>
      </c>
      <c r="I45" s="22">
        <f t="shared" si="99"/>
        <v>44316</v>
      </c>
      <c r="J45" s="22">
        <f t="shared" si="100"/>
        <v>44316</v>
      </c>
      <c r="K45" s="22">
        <f t="shared" si="101"/>
        <v>44316</v>
      </c>
      <c r="L45" s="22">
        <f t="shared" si="102"/>
        <v>44316</v>
      </c>
      <c r="M45" s="22">
        <f t="shared" si="103"/>
        <v>44318</v>
      </c>
      <c r="N45" s="22">
        <f t="shared" si="104"/>
        <v>44319</v>
      </c>
      <c r="O45" s="12" t="s">
        <v>945</v>
      </c>
      <c r="P45" s="105">
        <f t="shared" si="105"/>
        <v>44322</v>
      </c>
      <c r="Q45" s="105">
        <f t="shared" si="106"/>
        <v>44322</v>
      </c>
      <c r="R45" s="22">
        <f t="shared" si="107"/>
        <v>44322</v>
      </c>
      <c r="S45" s="22">
        <f t="shared" si="108"/>
        <v>44322</v>
      </c>
      <c r="T45" s="22">
        <f t="shared" si="109"/>
        <v>44323</v>
      </c>
      <c r="U45" s="22">
        <f t="shared" si="110"/>
        <v>44323</v>
      </c>
      <c r="V45" s="22">
        <f t="shared" si="111"/>
        <v>44323</v>
      </c>
      <c r="W45" s="22">
        <f t="shared" si="112"/>
        <v>44323</v>
      </c>
      <c r="X45" s="22">
        <f t="shared" si="113"/>
        <v>44323</v>
      </c>
      <c r="Y45" s="22">
        <f t="shared" si="114"/>
        <v>44323</v>
      </c>
    </row>
    <row r="46" spans="1:25" ht="15.6">
      <c r="A46" s="10" t="s">
        <v>1175</v>
      </c>
      <c r="B46" s="11" t="s">
        <v>946</v>
      </c>
      <c r="C46" s="22">
        <v>44322</v>
      </c>
      <c r="D46" s="22">
        <f t="shared" si="94"/>
        <v>44322</v>
      </c>
      <c r="E46" s="22">
        <f t="shared" si="95"/>
        <v>44322</v>
      </c>
      <c r="F46" s="22">
        <f t="shared" si="96"/>
        <v>44322</v>
      </c>
      <c r="G46" s="22">
        <f t="shared" si="97"/>
        <v>44323</v>
      </c>
      <c r="H46" s="22">
        <f t="shared" si="98"/>
        <v>44323</v>
      </c>
      <c r="I46" s="22">
        <f t="shared" si="99"/>
        <v>44323</v>
      </c>
      <c r="J46" s="22">
        <f t="shared" si="100"/>
        <v>44323</v>
      </c>
      <c r="K46" s="22">
        <f t="shared" si="101"/>
        <v>44323</v>
      </c>
      <c r="L46" s="22">
        <f t="shared" si="102"/>
        <v>44323</v>
      </c>
      <c r="M46" s="22">
        <f t="shared" si="103"/>
        <v>44325</v>
      </c>
      <c r="N46" s="22">
        <f t="shared" si="104"/>
        <v>44326</v>
      </c>
      <c r="O46" s="12" t="s">
        <v>947</v>
      </c>
      <c r="P46" s="105">
        <f t="shared" si="105"/>
        <v>44329</v>
      </c>
      <c r="Q46" s="105">
        <f t="shared" si="106"/>
        <v>44329</v>
      </c>
      <c r="R46" s="22">
        <f t="shared" si="107"/>
        <v>44329</v>
      </c>
      <c r="S46" s="22">
        <f t="shared" si="108"/>
        <v>44329</v>
      </c>
      <c r="T46" s="22">
        <f t="shared" si="109"/>
        <v>44330</v>
      </c>
      <c r="U46" s="22">
        <f t="shared" si="110"/>
        <v>44330</v>
      </c>
      <c r="V46" s="22">
        <f t="shared" si="111"/>
        <v>44330</v>
      </c>
      <c r="W46" s="22">
        <f t="shared" si="112"/>
        <v>44330</v>
      </c>
      <c r="X46" s="22">
        <f t="shared" si="113"/>
        <v>44330</v>
      </c>
      <c r="Y46" s="22">
        <f t="shared" si="114"/>
        <v>44330</v>
      </c>
    </row>
    <row r="47" spans="1:25" ht="15.6">
      <c r="A47" s="10" t="s">
        <v>1175</v>
      </c>
      <c r="B47" s="11" t="s">
        <v>1187</v>
      </c>
      <c r="C47" s="22">
        <v>44329</v>
      </c>
      <c r="D47" s="22">
        <f t="shared" si="94"/>
        <v>44329</v>
      </c>
      <c r="E47" s="22">
        <f t="shared" si="95"/>
        <v>44329</v>
      </c>
      <c r="F47" s="22">
        <f t="shared" si="96"/>
        <v>44329</v>
      </c>
      <c r="G47" s="22">
        <f t="shared" si="97"/>
        <v>44330</v>
      </c>
      <c r="H47" s="22">
        <f t="shared" si="98"/>
        <v>44330</v>
      </c>
      <c r="I47" s="22">
        <f t="shared" si="99"/>
        <v>44330</v>
      </c>
      <c r="J47" s="22">
        <f t="shared" si="100"/>
        <v>44330</v>
      </c>
      <c r="K47" s="22">
        <f t="shared" si="101"/>
        <v>44330</v>
      </c>
      <c r="L47" s="22">
        <f t="shared" si="102"/>
        <v>44330</v>
      </c>
      <c r="M47" s="22">
        <f t="shared" si="103"/>
        <v>44332</v>
      </c>
      <c r="N47" s="22">
        <f t="shared" si="104"/>
        <v>44333</v>
      </c>
      <c r="O47" s="12" t="s">
        <v>1186</v>
      </c>
      <c r="P47" s="105">
        <f t="shared" si="105"/>
        <v>44336</v>
      </c>
      <c r="Q47" s="105">
        <f t="shared" si="106"/>
        <v>44336</v>
      </c>
      <c r="R47" s="22">
        <f t="shared" si="107"/>
        <v>44336</v>
      </c>
      <c r="S47" s="22">
        <f t="shared" si="108"/>
        <v>44336</v>
      </c>
      <c r="T47" s="22">
        <f t="shared" si="109"/>
        <v>44337</v>
      </c>
      <c r="U47" s="22">
        <f t="shared" si="110"/>
        <v>44337</v>
      </c>
      <c r="V47" s="22">
        <f t="shared" si="111"/>
        <v>44337</v>
      </c>
      <c r="W47" s="22">
        <f t="shared" si="112"/>
        <v>44337</v>
      </c>
      <c r="X47" s="22">
        <f t="shared" si="113"/>
        <v>44337</v>
      </c>
      <c r="Y47" s="22">
        <f t="shared" si="114"/>
        <v>44337</v>
      </c>
    </row>
    <row r="49" spans="1:21" ht="15.6">
      <c r="A49" s="13" t="s">
        <v>118</v>
      </c>
      <c r="B49" s="211" t="s">
        <v>266</v>
      </c>
      <c r="C49" s="211"/>
      <c r="D49" s="211"/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11"/>
      <c r="P49" s="211"/>
    </row>
    <row r="50" spans="1:21" ht="15.6">
      <c r="A50" s="14" t="s">
        <v>318</v>
      </c>
      <c r="B50" s="212" t="s">
        <v>319</v>
      </c>
      <c r="C50" s="213"/>
      <c r="D50" s="213"/>
      <c r="E50" s="213"/>
      <c r="F50" s="213"/>
      <c r="G50" s="213"/>
      <c r="H50" s="213"/>
      <c r="I50" s="213"/>
      <c r="J50" s="213"/>
      <c r="K50" s="213"/>
      <c r="L50" s="213"/>
      <c r="M50" s="213"/>
      <c r="N50" s="213"/>
      <c r="O50" s="213"/>
      <c r="P50" s="214"/>
    </row>
    <row r="51" spans="1:21" ht="15.6">
      <c r="A51" s="14" t="s">
        <v>1188</v>
      </c>
      <c r="B51" s="212" t="s">
        <v>1189</v>
      </c>
      <c r="C51" s="213"/>
      <c r="D51" s="213"/>
      <c r="E51" s="213"/>
      <c r="F51" s="213"/>
      <c r="G51" s="213"/>
      <c r="H51" s="213"/>
      <c r="I51" s="213"/>
      <c r="J51" s="213"/>
      <c r="K51" s="213"/>
      <c r="L51" s="213"/>
      <c r="M51" s="213"/>
      <c r="N51" s="213"/>
      <c r="O51" s="213"/>
      <c r="P51" s="214"/>
    </row>
    <row r="52" spans="1:21" ht="15.6">
      <c r="A52" s="73" t="s">
        <v>89</v>
      </c>
      <c r="B52" s="262" t="s">
        <v>271</v>
      </c>
      <c r="C52" s="262"/>
      <c r="D52" s="262"/>
      <c r="E52" s="262"/>
      <c r="F52" s="262"/>
      <c r="G52" s="262"/>
      <c r="H52" s="262"/>
      <c r="I52" s="262"/>
      <c r="J52" s="262"/>
      <c r="K52" s="262"/>
      <c r="L52" s="262"/>
      <c r="M52" s="262"/>
      <c r="N52" s="262"/>
      <c r="O52" s="262"/>
      <c r="P52" s="262"/>
      <c r="Q52" s="1"/>
      <c r="R52" s="1"/>
      <c r="S52" s="1"/>
      <c r="T52" s="1"/>
      <c r="U52" s="1"/>
    </row>
    <row r="53" spans="1:21" ht="15.6">
      <c r="A53" s="14" t="s">
        <v>130</v>
      </c>
      <c r="B53" s="215" t="s">
        <v>197</v>
      </c>
      <c r="C53" s="215"/>
      <c r="D53" s="215"/>
      <c r="E53" s="215"/>
      <c r="F53" s="215"/>
      <c r="G53" s="215"/>
      <c r="H53" s="215"/>
      <c r="I53" s="215"/>
      <c r="J53" s="215"/>
      <c r="K53" s="215"/>
      <c r="L53" s="215"/>
      <c r="M53" s="215"/>
      <c r="N53" s="215"/>
      <c r="O53" s="215"/>
      <c r="P53" s="215"/>
    </row>
    <row r="54" spans="1:21" ht="15.6">
      <c r="A54" s="14" t="s">
        <v>277</v>
      </c>
      <c r="B54" s="212" t="s">
        <v>278</v>
      </c>
      <c r="C54" s="213"/>
      <c r="D54" s="213"/>
      <c r="E54" s="213"/>
      <c r="F54" s="213"/>
      <c r="G54" s="213"/>
      <c r="H54" s="213"/>
      <c r="I54" s="213"/>
      <c r="J54" s="213"/>
      <c r="K54" s="213"/>
      <c r="L54" s="213"/>
      <c r="M54" s="213"/>
      <c r="N54" s="213"/>
      <c r="O54" s="213"/>
      <c r="P54" s="214"/>
    </row>
    <row r="55" spans="1:21" ht="15.6">
      <c r="A55" s="15" t="s">
        <v>198</v>
      </c>
      <c r="B55" s="215" t="s">
        <v>267</v>
      </c>
      <c r="C55" s="215"/>
      <c r="D55" s="215"/>
      <c r="E55" s="215"/>
      <c r="F55" s="215"/>
      <c r="G55" s="215"/>
      <c r="H55" s="215"/>
      <c r="I55" s="215"/>
      <c r="J55" s="215"/>
      <c r="K55" s="215"/>
      <c r="L55" s="215"/>
      <c r="M55" s="215"/>
      <c r="N55" s="215"/>
      <c r="O55" s="215"/>
      <c r="P55" s="215"/>
    </row>
  </sheetData>
  <mergeCells count="172">
    <mergeCell ref="A30:A31"/>
    <mergeCell ref="B30:B31"/>
    <mergeCell ref="C30:D30"/>
    <mergeCell ref="E30:F30"/>
    <mergeCell ref="G30:H30"/>
    <mergeCell ref="R30:S30"/>
    <mergeCell ref="T30:U30"/>
    <mergeCell ref="C31:D31"/>
    <mergeCell ref="E31:F31"/>
    <mergeCell ref="G31:H31"/>
    <mergeCell ref="I31:J31"/>
    <mergeCell ref="K31:L31"/>
    <mergeCell ref="N31:O31"/>
    <mergeCell ref="P31:Q31"/>
    <mergeCell ref="E29:F29"/>
    <mergeCell ref="G29:H29"/>
    <mergeCell ref="I29:J29"/>
    <mergeCell ref="K29:L29"/>
    <mergeCell ref="N29:O29"/>
    <mergeCell ref="P29:Q29"/>
    <mergeCell ref="R29:S29"/>
    <mergeCell ref="T29:U29"/>
    <mergeCell ref="R31:S31"/>
    <mergeCell ref="T31:U31"/>
    <mergeCell ref="I30:J30"/>
    <mergeCell ref="K30:L30"/>
    <mergeCell ref="M30:M31"/>
    <mergeCell ref="N30:O30"/>
    <mergeCell ref="P30:Q30"/>
    <mergeCell ref="B1:Y1"/>
    <mergeCell ref="B2:Y2"/>
    <mergeCell ref="P9:Q9"/>
    <mergeCell ref="R9:S9"/>
    <mergeCell ref="T9:U9"/>
    <mergeCell ref="E10:F10"/>
    <mergeCell ref="G10:H10"/>
    <mergeCell ref="I10:J10"/>
    <mergeCell ref="B55:P55"/>
    <mergeCell ref="B49:P49"/>
    <mergeCell ref="B50:P50"/>
    <mergeCell ref="B52:P52"/>
    <mergeCell ref="B53:P53"/>
    <mergeCell ref="B54:P54"/>
    <mergeCell ref="R22:S22"/>
    <mergeCell ref="T22:U22"/>
    <mergeCell ref="R19:S19"/>
    <mergeCell ref="T19:U19"/>
    <mergeCell ref="I18:J18"/>
    <mergeCell ref="K18:L18"/>
    <mergeCell ref="M18:M19"/>
    <mergeCell ref="N18:O18"/>
    <mergeCell ref="P18:Q18"/>
    <mergeCell ref="I19:J19"/>
    <mergeCell ref="A4:U4"/>
    <mergeCell ref="C5:D5"/>
    <mergeCell ref="E5:F5"/>
    <mergeCell ref="G5:H5"/>
    <mergeCell ref="I5:J5"/>
    <mergeCell ref="K5:L5"/>
    <mergeCell ref="N5:O5"/>
    <mergeCell ref="P5:Q5"/>
    <mergeCell ref="R5:S5"/>
    <mergeCell ref="T5:U5"/>
    <mergeCell ref="I7:J7"/>
    <mergeCell ref="K7:L7"/>
    <mergeCell ref="T6:U6"/>
    <mergeCell ref="I6:J6"/>
    <mergeCell ref="K6:L6"/>
    <mergeCell ref="M6:M7"/>
    <mergeCell ref="N6:O6"/>
    <mergeCell ref="N7:O7"/>
    <mergeCell ref="P6:Q6"/>
    <mergeCell ref="R6:S6"/>
    <mergeCell ref="P7:Q7"/>
    <mergeCell ref="R7:S7"/>
    <mergeCell ref="T7:U7"/>
    <mergeCell ref="A6:A7"/>
    <mergeCell ref="B6:B7"/>
    <mergeCell ref="C6:D6"/>
    <mergeCell ref="E6:F6"/>
    <mergeCell ref="G6:H6"/>
    <mergeCell ref="C7:D7"/>
    <mergeCell ref="E7:F7"/>
    <mergeCell ref="G7:H7"/>
    <mergeCell ref="T17:U17"/>
    <mergeCell ref="R13:S13"/>
    <mergeCell ref="T13:U13"/>
    <mergeCell ref="G14:H14"/>
    <mergeCell ref="I14:J14"/>
    <mergeCell ref="R15:S15"/>
    <mergeCell ref="T15:U15"/>
    <mergeCell ref="A16:U16"/>
    <mergeCell ref="C17:D17"/>
    <mergeCell ref="E17:F17"/>
    <mergeCell ref="G17:H17"/>
    <mergeCell ref="I17:J17"/>
    <mergeCell ref="K17:L17"/>
    <mergeCell ref="N17:O17"/>
    <mergeCell ref="P17:Q17"/>
    <mergeCell ref="R17:S17"/>
    <mergeCell ref="T18:U18"/>
    <mergeCell ref="N19:O19"/>
    <mergeCell ref="P19:Q19"/>
    <mergeCell ref="P22:Q22"/>
    <mergeCell ref="A18:A19"/>
    <mergeCell ref="B18:B19"/>
    <mergeCell ref="C18:D18"/>
    <mergeCell ref="E18:F18"/>
    <mergeCell ref="G18:H18"/>
    <mergeCell ref="C19:D19"/>
    <mergeCell ref="E19:F19"/>
    <mergeCell ref="G19:H19"/>
    <mergeCell ref="K19:L19"/>
    <mergeCell ref="R18:S18"/>
    <mergeCell ref="G27:H27"/>
    <mergeCell ref="I27:J27"/>
    <mergeCell ref="N25:U25"/>
    <mergeCell ref="R23:S23"/>
    <mergeCell ref="T23:U23"/>
    <mergeCell ref="P23:Q23"/>
    <mergeCell ref="R26:S26"/>
    <mergeCell ref="T26:U26"/>
    <mergeCell ref="G24:H24"/>
    <mergeCell ref="I24:J24"/>
    <mergeCell ref="E25:L25"/>
    <mergeCell ref="E24:F24"/>
    <mergeCell ref="E23:F23"/>
    <mergeCell ref="G23:H23"/>
    <mergeCell ref="I23:J23"/>
    <mergeCell ref="X40:Y40"/>
    <mergeCell ref="C41:D41"/>
    <mergeCell ref="E41:F41"/>
    <mergeCell ref="G41:H41"/>
    <mergeCell ref="I41:J41"/>
    <mergeCell ref="K41:L41"/>
    <mergeCell ref="M41:N41"/>
    <mergeCell ref="P41:Q41"/>
    <mergeCell ref="R41:S41"/>
    <mergeCell ref="T41:U41"/>
    <mergeCell ref="V41:W41"/>
    <mergeCell ref="X41:Y41"/>
    <mergeCell ref="C40:D40"/>
    <mergeCell ref="E40:F40"/>
    <mergeCell ref="G40:H40"/>
    <mergeCell ref="I40:J40"/>
    <mergeCell ref="K40:L40"/>
    <mergeCell ref="M40:N40"/>
    <mergeCell ref="O40:O41"/>
    <mergeCell ref="V29:W29"/>
    <mergeCell ref="V30:W30"/>
    <mergeCell ref="V31:W31"/>
    <mergeCell ref="A28:W28"/>
    <mergeCell ref="B51:P51"/>
    <mergeCell ref="P40:Q40"/>
    <mergeCell ref="R40:S40"/>
    <mergeCell ref="T40:U40"/>
    <mergeCell ref="V40:W40"/>
    <mergeCell ref="A40:A41"/>
    <mergeCell ref="B40:B41"/>
    <mergeCell ref="A38:Y38"/>
    <mergeCell ref="C39:D39"/>
    <mergeCell ref="E39:F39"/>
    <mergeCell ref="G39:H39"/>
    <mergeCell ref="I39:J39"/>
    <mergeCell ref="K39:L39"/>
    <mergeCell ref="M39:N39"/>
    <mergeCell ref="P39:Q39"/>
    <mergeCell ref="R39:S39"/>
    <mergeCell ref="T39:U39"/>
    <mergeCell ref="V39:W39"/>
    <mergeCell ref="X39:Y39"/>
    <mergeCell ref="C29:D29"/>
  </mergeCells>
  <phoneticPr fontId="3" type="noConversion"/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H52"/>
  <sheetViews>
    <sheetView topLeftCell="A24" workbookViewId="0">
      <selection activeCell="I31" sqref="I31:J31"/>
    </sheetView>
  </sheetViews>
  <sheetFormatPr defaultRowHeight="15.6"/>
  <cols>
    <col min="1" max="1" width="16.296875" customWidth="1"/>
    <col min="2" max="23" width="7.69921875" customWidth="1"/>
  </cols>
  <sheetData>
    <row r="1" spans="1:242" ht="52.2" customHeight="1">
      <c r="B1" s="221" t="s">
        <v>193</v>
      </c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</row>
    <row r="2" spans="1:242" ht="17.100000000000001" customHeight="1">
      <c r="B2" s="222" t="s">
        <v>145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</row>
    <row r="3" spans="1:242" ht="19.8" customHeight="1">
      <c r="A3" s="48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</row>
    <row r="4" spans="1:242" s="72" customFormat="1" hidden="1">
      <c r="A4" s="297" t="s">
        <v>524</v>
      </c>
      <c r="B4" s="297"/>
      <c r="C4" s="297"/>
      <c r="D4" s="297"/>
      <c r="E4" s="297"/>
      <c r="F4" s="297"/>
      <c r="G4" s="297"/>
      <c r="H4" s="297"/>
      <c r="I4" s="297"/>
      <c r="J4" s="297"/>
      <c r="K4" s="297"/>
      <c r="L4" s="297"/>
      <c r="M4" s="297"/>
      <c r="N4" s="297"/>
      <c r="O4" s="297"/>
      <c r="P4" s="297"/>
      <c r="Q4" s="297"/>
    </row>
    <row r="5" spans="1:242" hidden="1">
      <c r="A5" s="124" t="s">
        <v>1</v>
      </c>
      <c r="B5" s="124" t="s">
        <v>2</v>
      </c>
      <c r="C5" s="197" t="s">
        <v>279</v>
      </c>
      <c r="D5" s="197"/>
      <c r="E5" s="197" t="s">
        <v>272</v>
      </c>
      <c r="F5" s="197"/>
      <c r="G5" s="276" t="s">
        <v>6</v>
      </c>
      <c r="H5" s="249"/>
      <c r="I5" s="199" t="s">
        <v>268</v>
      </c>
      <c r="J5" s="203"/>
      <c r="K5" s="124" t="s">
        <v>2</v>
      </c>
      <c r="L5" s="197" t="s">
        <v>279</v>
      </c>
      <c r="M5" s="197"/>
      <c r="N5" s="197" t="s">
        <v>272</v>
      </c>
      <c r="O5" s="197"/>
      <c r="P5" s="276" t="s">
        <v>6</v>
      </c>
      <c r="Q5" s="249"/>
    </row>
    <row r="6" spans="1:242" hidden="1">
      <c r="A6" s="204" t="s">
        <v>3</v>
      </c>
      <c r="B6" s="204" t="s">
        <v>4</v>
      </c>
      <c r="C6" s="198" t="s">
        <v>280</v>
      </c>
      <c r="D6" s="198"/>
      <c r="E6" s="198" t="s">
        <v>213</v>
      </c>
      <c r="F6" s="198"/>
      <c r="G6" s="249" t="s">
        <v>9</v>
      </c>
      <c r="H6" s="249"/>
      <c r="I6" s="201" t="s">
        <v>10</v>
      </c>
      <c r="J6" s="202"/>
      <c r="K6" s="204" t="s">
        <v>4</v>
      </c>
      <c r="L6" s="198" t="s">
        <v>280</v>
      </c>
      <c r="M6" s="198"/>
      <c r="N6" s="198" t="s">
        <v>213</v>
      </c>
      <c r="O6" s="198"/>
      <c r="P6" s="249" t="s">
        <v>9</v>
      </c>
      <c r="Q6" s="249"/>
      <c r="R6" s="64"/>
      <c r="S6" s="64"/>
    </row>
    <row r="7" spans="1:242" hidden="1">
      <c r="A7" s="207"/>
      <c r="B7" s="207"/>
      <c r="C7" s="204" t="s">
        <v>5</v>
      </c>
      <c r="D7" s="204"/>
      <c r="E7" s="204" t="s">
        <v>5</v>
      </c>
      <c r="F7" s="204"/>
      <c r="G7" s="204" t="s">
        <v>5</v>
      </c>
      <c r="H7" s="204"/>
      <c r="I7" s="204" t="s">
        <v>5</v>
      </c>
      <c r="J7" s="204"/>
      <c r="K7" s="207"/>
      <c r="L7" s="204" t="s">
        <v>5</v>
      </c>
      <c r="M7" s="204"/>
      <c r="N7" s="198" t="s">
        <v>5</v>
      </c>
      <c r="O7" s="198"/>
      <c r="P7" s="198" t="s">
        <v>5</v>
      </c>
      <c r="Q7" s="198"/>
      <c r="R7" s="131"/>
      <c r="S7" s="131"/>
    </row>
    <row r="8" spans="1:242" ht="26.4" hidden="1">
      <c r="A8" s="127"/>
      <c r="B8" s="128"/>
      <c r="C8" s="77" t="s">
        <v>499</v>
      </c>
      <c r="D8" s="77" t="s">
        <v>491</v>
      </c>
      <c r="E8" s="77" t="s">
        <v>492</v>
      </c>
      <c r="F8" s="77" t="s">
        <v>493</v>
      </c>
      <c r="G8" s="77" t="s">
        <v>494</v>
      </c>
      <c r="H8" s="77" t="s">
        <v>495</v>
      </c>
      <c r="I8" s="77" t="s">
        <v>496</v>
      </c>
      <c r="J8" s="77" t="s">
        <v>497</v>
      </c>
      <c r="K8" s="37"/>
      <c r="L8" s="77" t="s">
        <v>490</v>
      </c>
      <c r="M8" s="77" t="s">
        <v>491</v>
      </c>
      <c r="N8" s="77" t="s">
        <v>492</v>
      </c>
      <c r="O8" s="77" t="s">
        <v>493</v>
      </c>
      <c r="P8" s="130" t="s">
        <v>494</v>
      </c>
      <c r="Q8" s="130" t="s">
        <v>495</v>
      </c>
      <c r="R8" s="91"/>
      <c r="S8" s="91"/>
    </row>
    <row r="9" spans="1:242" ht="31.2" hidden="1" customHeight="1">
      <c r="A9" s="10" t="s">
        <v>548</v>
      </c>
      <c r="B9" s="11" t="s">
        <v>427</v>
      </c>
      <c r="C9" s="140" t="s">
        <v>570</v>
      </c>
      <c r="D9" s="22" t="s">
        <v>569</v>
      </c>
      <c r="E9" s="22">
        <v>43837</v>
      </c>
      <c r="F9" s="22">
        <v>44203</v>
      </c>
      <c r="G9" s="62" t="s">
        <v>571</v>
      </c>
      <c r="H9" s="62" t="str">
        <f t="shared" ref="H9:H10" si="0">G9</f>
        <v>OMIT</v>
      </c>
      <c r="I9" s="22">
        <v>44205</v>
      </c>
      <c r="J9" s="22">
        <v>44206</v>
      </c>
      <c r="K9" s="12" t="s">
        <v>429</v>
      </c>
      <c r="L9" s="22">
        <v>44208</v>
      </c>
      <c r="M9" s="22">
        <f t="shared" ref="M9:M10" si="1">L9</f>
        <v>44208</v>
      </c>
      <c r="N9" s="22">
        <v>43843</v>
      </c>
      <c r="O9" s="22">
        <v>44210</v>
      </c>
      <c r="P9" s="62" t="s">
        <v>571</v>
      </c>
      <c r="Q9" s="62" t="str">
        <f t="shared" ref="Q9" si="2">P9</f>
        <v>OMIT</v>
      </c>
    </row>
    <row r="10" spans="1:242" hidden="1">
      <c r="A10" s="10" t="s">
        <v>549</v>
      </c>
      <c r="B10" s="11" t="s">
        <v>482</v>
      </c>
      <c r="C10" s="22">
        <v>44208</v>
      </c>
      <c r="D10" s="22">
        <f t="shared" ref="D10:D11" si="3">C10</f>
        <v>44208</v>
      </c>
      <c r="E10" s="22">
        <v>43843</v>
      </c>
      <c r="F10" s="22">
        <v>44210</v>
      </c>
      <c r="G10" s="61" t="s">
        <v>591</v>
      </c>
      <c r="H10" s="61" t="str">
        <f t="shared" si="0"/>
        <v>OMIT</v>
      </c>
      <c r="I10" s="22">
        <v>44212</v>
      </c>
      <c r="J10" s="22">
        <v>44212</v>
      </c>
      <c r="K10" s="12" t="s">
        <v>484</v>
      </c>
      <c r="L10" s="61" t="s">
        <v>591</v>
      </c>
      <c r="M10" s="61" t="str">
        <f t="shared" si="1"/>
        <v>OMIT</v>
      </c>
      <c r="N10" s="295" t="s">
        <v>631</v>
      </c>
      <c r="O10" s="296"/>
      <c r="P10" s="295" t="s">
        <v>632</v>
      </c>
      <c r="Q10" s="296"/>
    </row>
    <row r="11" spans="1:242" hidden="1">
      <c r="A11" s="10" t="s">
        <v>481</v>
      </c>
      <c r="B11" s="11" t="s">
        <v>483</v>
      </c>
      <c r="C11" s="61" t="s">
        <v>591</v>
      </c>
      <c r="D11" s="61" t="str">
        <f t="shared" si="3"/>
        <v>OMIT</v>
      </c>
      <c r="E11" s="295" t="s">
        <v>631</v>
      </c>
      <c r="F11" s="296"/>
      <c r="G11" s="295" t="s">
        <v>653</v>
      </c>
      <c r="H11" s="296"/>
      <c r="I11" s="22">
        <v>44220</v>
      </c>
      <c r="J11" s="22">
        <v>44220</v>
      </c>
      <c r="K11" s="12" t="s">
        <v>485</v>
      </c>
      <c r="L11" s="256" t="s">
        <v>716</v>
      </c>
      <c r="M11" s="257"/>
      <c r="N11" s="256" t="s">
        <v>717</v>
      </c>
      <c r="O11" s="257"/>
      <c r="P11" s="256" t="s">
        <v>718</v>
      </c>
      <c r="Q11" s="257"/>
    </row>
    <row r="12" spans="1:242" s="72" customFormat="1" hidden="1">
      <c r="A12" s="297" t="s">
        <v>524</v>
      </c>
      <c r="B12" s="297"/>
      <c r="C12" s="297"/>
      <c r="D12" s="297"/>
      <c r="E12" s="297"/>
      <c r="F12" s="297"/>
      <c r="G12" s="297"/>
      <c r="H12" s="297"/>
      <c r="I12" s="297"/>
      <c r="J12" s="297"/>
      <c r="K12" s="297"/>
      <c r="L12" s="297"/>
      <c r="M12" s="297"/>
      <c r="N12" s="297"/>
      <c r="O12" s="297"/>
      <c r="P12" s="297"/>
      <c r="Q12" s="297"/>
    </row>
    <row r="13" spans="1:242" hidden="1">
      <c r="A13" s="148" t="s">
        <v>1</v>
      </c>
      <c r="B13" s="148" t="s">
        <v>2</v>
      </c>
      <c r="C13" s="197" t="s">
        <v>279</v>
      </c>
      <c r="D13" s="197"/>
      <c r="E13" s="276" t="s">
        <v>6</v>
      </c>
      <c r="F13" s="249"/>
      <c r="G13" s="197" t="s">
        <v>272</v>
      </c>
      <c r="H13" s="197"/>
      <c r="I13" s="199" t="s">
        <v>268</v>
      </c>
      <c r="J13" s="203"/>
      <c r="K13" s="148" t="s">
        <v>2</v>
      </c>
      <c r="L13" s="197" t="s">
        <v>279</v>
      </c>
      <c r="M13" s="197"/>
      <c r="N13" s="276" t="s">
        <v>6</v>
      </c>
      <c r="O13" s="249"/>
      <c r="P13" s="197" t="s">
        <v>272</v>
      </c>
      <c r="Q13" s="197"/>
    </row>
    <row r="14" spans="1:242" hidden="1">
      <c r="A14" s="204" t="s">
        <v>3</v>
      </c>
      <c r="B14" s="204" t="s">
        <v>4</v>
      </c>
      <c r="C14" s="198" t="s">
        <v>280</v>
      </c>
      <c r="D14" s="198"/>
      <c r="E14" s="249" t="s">
        <v>9</v>
      </c>
      <c r="F14" s="249"/>
      <c r="G14" s="198" t="s">
        <v>213</v>
      </c>
      <c r="H14" s="198"/>
      <c r="I14" s="201" t="s">
        <v>10</v>
      </c>
      <c r="J14" s="202"/>
      <c r="K14" s="204" t="s">
        <v>4</v>
      </c>
      <c r="L14" s="198" t="s">
        <v>280</v>
      </c>
      <c r="M14" s="198"/>
      <c r="N14" s="249" t="s">
        <v>9</v>
      </c>
      <c r="O14" s="249"/>
      <c r="P14" s="198" t="s">
        <v>213</v>
      </c>
      <c r="Q14" s="198"/>
      <c r="R14" s="64"/>
      <c r="S14" s="64"/>
    </row>
    <row r="15" spans="1:242" hidden="1">
      <c r="A15" s="207"/>
      <c r="B15" s="207"/>
      <c r="C15" s="204" t="s">
        <v>5</v>
      </c>
      <c r="D15" s="204"/>
      <c r="E15" s="204" t="s">
        <v>5</v>
      </c>
      <c r="F15" s="204"/>
      <c r="G15" s="204" t="s">
        <v>5</v>
      </c>
      <c r="H15" s="204"/>
      <c r="I15" s="204" t="s">
        <v>5</v>
      </c>
      <c r="J15" s="204"/>
      <c r="K15" s="207"/>
      <c r="L15" s="204" t="s">
        <v>5</v>
      </c>
      <c r="M15" s="204"/>
      <c r="N15" s="204" t="s">
        <v>5</v>
      </c>
      <c r="O15" s="204"/>
      <c r="P15" s="204" t="s">
        <v>5</v>
      </c>
      <c r="Q15" s="204"/>
      <c r="R15" s="131"/>
      <c r="S15" s="131"/>
    </row>
    <row r="16" spans="1:242" ht="26.4" hidden="1">
      <c r="A16" s="149"/>
      <c r="B16" s="150"/>
      <c r="C16" s="77" t="s">
        <v>646</v>
      </c>
      <c r="D16" s="77" t="s">
        <v>652</v>
      </c>
      <c r="E16" s="77" t="s">
        <v>648</v>
      </c>
      <c r="F16" s="77" t="s">
        <v>649</v>
      </c>
      <c r="G16" s="77" t="s">
        <v>650</v>
      </c>
      <c r="H16" s="77" t="s">
        <v>651</v>
      </c>
      <c r="I16" s="77" t="s">
        <v>496</v>
      </c>
      <c r="J16" s="77" t="s">
        <v>497</v>
      </c>
      <c r="K16" s="37"/>
      <c r="L16" s="77" t="s">
        <v>646</v>
      </c>
      <c r="M16" s="77" t="s">
        <v>647</v>
      </c>
      <c r="N16" s="77" t="s">
        <v>648</v>
      </c>
      <c r="O16" s="77" t="s">
        <v>649</v>
      </c>
      <c r="P16" s="77" t="s">
        <v>650</v>
      </c>
      <c r="Q16" s="77" t="s">
        <v>651</v>
      </c>
      <c r="R16" s="91"/>
      <c r="S16" s="91"/>
    </row>
    <row r="17" spans="1:23" hidden="1">
      <c r="A17" s="10" t="s">
        <v>481</v>
      </c>
      <c r="B17" s="11" t="s">
        <v>486</v>
      </c>
      <c r="C17" s="256" t="s">
        <v>762</v>
      </c>
      <c r="D17" s="257"/>
      <c r="E17" s="256" t="s">
        <v>763</v>
      </c>
      <c r="F17" s="257"/>
      <c r="G17" s="256" t="s">
        <v>764</v>
      </c>
      <c r="H17" s="257"/>
      <c r="I17" s="22">
        <v>44228</v>
      </c>
      <c r="J17" s="22">
        <v>44228</v>
      </c>
      <c r="K17" s="12" t="s">
        <v>488</v>
      </c>
      <c r="L17" s="62" t="s">
        <v>765</v>
      </c>
      <c r="M17" s="62" t="str">
        <f t="shared" ref="M17" si="4">L17</f>
        <v>OMIT</v>
      </c>
      <c r="N17" s="62">
        <v>44233</v>
      </c>
      <c r="O17" s="62">
        <v>44234</v>
      </c>
      <c r="P17" s="62" t="s">
        <v>765</v>
      </c>
      <c r="Q17" s="62" t="str">
        <f t="shared" ref="Q17" si="5">P17</f>
        <v>OMIT</v>
      </c>
    </row>
    <row r="18" spans="1:23" hidden="1">
      <c r="A18" s="10" t="s">
        <v>821</v>
      </c>
      <c r="B18" s="11" t="s">
        <v>913</v>
      </c>
      <c r="C18" s="164"/>
      <c r="D18" s="164"/>
      <c r="E18" s="164"/>
      <c r="F18" s="164"/>
      <c r="G18" s="164"/>
      <c r="H18" s="164"/>
      <c r="I18" s="164"/>
      <c r="J18" s="164"/>
      <c r="K18" s="11" t="s">
        <v>914</v>
      </c>
      <c r="L18" s="164"/>
      <c r="M18" s="164"/>
      <c r="N18" s="164"/>
      <c r="O18" s="164"/>
      <c r="P18" s="164"/>
      <c r="Q18" s="164"/>
    </row>
    <row r="19" spans="1:23" hidden="1">
      <c r="A19" s="10" t="s">
        <v>820</v>
      </c>
      <c r="B19" s="11" t="s">
        <v>512</v>
      </c>
      <c r="C19" s="22"/>
      <c r="D19" s="22"/>
      <c r="E19" s="22"/>
      <c r="F19" s="22"/>
      <c r="G19" s="22"/>
      <c r="H19" s="22"/>
      <c r="I19" s="22"/>
      <c r="J19" s="22"/>
      <c r="K19" s="12" t="s">
        <v>511</v>
      </c>
      <c r="L19" s="22"/>
      <c r="M19" s="22"/>
      <c r="N19" s="22"/>
      <c r="O19" s="22"/>
      <c r="P19" s="22"/>
      <c r="Q19" s="22"/>
    </row>
    <row r="20" spans="1:23" hidden="1">
      <c r="A20" s="10" t="s">
        <v>719</v>
      </c>
      <c r="B20" s="11" t="s">
        <v>578</v>
      </c>
      <c r="C20" s="22"/>
      <c r="D20" s="22"/>
      <c r="E20" s="22"/>
      <c r="F20" s="22"/>
      <c r="G20" s="22"/>
      <c r="H20" s="22"/>
      <c r="I20" s="22"/>
      <c r="J20" s="22"/>
      <c r="K20" s="11" t="s">
        <v>577</v>
      </c>
      <c r="L20" s="22"/>
      <c r="M20" s="22"/>
      <c r="N20" s="22"/>
      <c r="O20" s="22"/>
      <c r="P20" s="22"/>
      <c r="Q20" s="22"/>
    </row>
    <row r="21" spans="1:23" hidden="1">
      <c r="A21" s="10" t="s">
        <v>720</v>
      </c>
      <c r="B21" s="11" t="s">
        <v>580</v>
      </c>
      <c r="C21" s="22"/>
      <c r="D21" s="22"/>
      <c r="E21" s="22"/>
      <c r="F21" s="22"/>
      <c r="G21" s="22"/>
      <c r="H21" s="22"/>
      <c r="I21" s="22"/>
      <c r="J21" s="22"/>
      <c r="K21" s="12" t="s">
        <v>579</v>
      </c>
      <c r="L21" s="22"/>
      <c r="M21" s="22"/>
      <c r="N21" s="22"/>
      <c r="O21" s="22"/>
      <c r="P21" s="22"/>
      <c r="Q21" s="22"/>
    </row>
    <row r="22" spans="1:23" hidden="1">
      <c r="A22" s="10" t="s">
        <v>719</v>
      </c>
      <c r="B22" s="11" t="s">
        <v>612</v>
      </c>
      <c r="C22" s="22"/>
      <c r="D22" s="22"/>
      <c r="E22" s="22"/>
      <c r="F22" s="22"/>
      <c r="G22" s="22"/>
      <c r="H22" s="22"/>
      <c r="I22" s="22"/>
      <c r="J22" s="22"/>
      <c r="K22" s="12" t="s">
        <v>614</v>
      </c>
      <c r="L22" s="22"/>
      <c r="M22" s="22"/>
      <c r="N22" s="22"/>
      <c r="O22" s="22"/>
      <c r="P22" s="22"/>
      <c r="Q22" s="22"/>
    </row>
    <row r="23" spans="1:23" hidden="1">
      <c r="A23" s="10" t="s">
        <v>719</v>
      </c>
      <c r="B23" s="11" t="s">
        <v>613</v>
      </c>
      <c r="C23" s="22"/>
      <c r="D23" s="22"/>
      <c r="E23" s="22"/>
      <c r="F23" s="22"/>
      <c r="G23" s="22"/>
      <c r="H23" s="22"/>
      <c r="I23" s="22"/>
      <c r="J23" s="22"/>
      <c r="K23" s="12" t="s">
        <v>615</v>
      </c>
      <c r="L23" s="22"/>
      <c r="M23" s="22"/>
      <c r="N23" s="22"/>
      <c r="O23" s="22"/>
      <c r="P23" s="22"/>
      <c r="Q23" s="22"/>
    </row>
    <row r="24" spans="1:23" s="72" customFormat="1" ht="17.100000000000001" customHeight="1">
      <c r="A24" s="288" t="s">
        <v>923</v>
      </c>
      <c r="B24" s="289"/>
      <c r="C24" s="289"/>
      <c r="D24" s="289"/>
      <c r="E24" s="289"/>
      <c r="F24" s="289"/>
      <c r="G24" s="289"/>
      <c r="H24" s="289"/>
      <c r="I24" s="289"/>
      <c r="J24" s="289"/>
      <c r="K24" s="289"/>
      <c r="L24" s="289"/>
      <c r="M24" s="289"/>
      <c r="N24" s="289"/>
      <c r="O24" s="289"/>
      <c r="P24" s="289"/>
      <c r="Q24" s="289"/>
      <c r="R24" s="289"/>
      <c r="S24" s="289"/>
      <c r="T24" s="289"/>
      <c r="U24" s="289"/>
    </row>
    <row r="25" spans="1:23">
      <c r="A25" s="169" t="s">
        <v>1</v>
      </c>
      <c r="B25" s="169" t="s">
        <v>2</v>
      </c>
      <c r="C25" s="199" t="s">
        <v>1134</v>
      </c>
      <c r="D25" s="200"/>
      <c r="E25" s="199" t="s">
        <v>1136</v>
      </c>
      <c r="F25" s="200"/>
      <c r="G25" s="279" t="s">
        <v>6</v>
      </c>
      <c r="H25" s="280"/>
      <c r="I25" s="199" t="s">
        <v>1139</v>
      </c>
      <c r="J25" s="200"/>
      <c r="K25" s="199" t="s">
        <v>1141</v>
      </c>
      <c r="L25" s="200"/>
      <c r="M25" s="187" t="s">
        <v>2</v>
      </c>
      <c r="N25" s="199" t="s">
        <v>1134</v>
      </c>
      <c r="O25" s="200"/>
      <c r="P25" s="199" t="s">
        <v>1136</v>
      </c>
      <c r="Q25" s="200"/>
      <c r="R25" s="279" t="s">
        <v>6</v>
      </c>
      <c r="S25" s="280"/>
      <c r="T25" s="279" t="s">
        <v>1138</v>
      </c>
      <c r="U25" s="280"/>
    </row>
    <row r="26" spans="1:23">
      <c r="A26" s="204" t="s">
        <v>3</v>
      </c>
      <c r="B26" s="204" t="s">
        <v>4</v>
      </c>
      <c r="C26" s="201" t="s">
        <v>924</v>
      </c>
      <c r="D26" s="227"/>
      <c r="E26" s="201" t="s">
        <v>925</v>
      </c>
      <c r="F26" s="227"/>
      <c r="G26" s="247" t="s">
        <v>9</v>
      </c>
      <c r="H26" s="248"/>
      <c r="I26" s="201" t="s">
        <v>10</v>
      </c>
      <c r="J26" s="227"/>
      <c r="K26" s="201" t="s">
        <v>949</v>
      </c>
      <c r="L26" s="227"/>
      <c r="M26" s="204" t="s">
        <v>4</v>
      </c>
      <c r="N26" s="201" t="s">
        <v>924</v>
      </c>
      <c r="O26" s="227"/>
      <c r="P26" s="201" t="s">
        <v>925</v>
      </c>
      <c r="Q26" s="227"/>
      <c r="R26" s="247" t="s">
        <v>9</v>
      </c>
      <c r="S26" s="248"/>
      <c r="T26" s="247" t="s">
        <v>9</v>
      </c>
      <c r="U26" s="248"/>
    </row>
    <row r="27" spans="1:23">
      <c r="A27" s="207"/>
      <c r="B27" s="207"/>
      <c r="C27" s="201" t="s">
        <v>5</v>
      </c>
      <c r="D27" s="227"/>
      <c r="E27" s="201" t="s">
        <v>5</v>
      </c>
      <c r="F27" s="227"/>
      <c r="G27" s="201" t="s">
        <v>5</v>
      </c>
      <c r="H27" s="227"/>
      <c r="I27" s="201" t="s">
        <v>5</v>
      </c>
      <c r="J27" s="227"/>
      <c r="K27" s="201" t="s">
        <v>5</v>
      </c>
      <c r="L27" s="227"/>
      <c r="M27" s="207"/>
      <c r="N27" s="201" t="s">
        <v>5</v>
      </c>
      <c r="O27" s="227"/>
      <c r="P27" s="201" t="s">
        <v>5</v>
      </c>
      <c r="Q27" s="227"/>
      <c r="R27" s="201" t="s">
        <v>5</v>
      </c>
      <c r="S27" s="227"/>
      <c r="T27" s="201" t="s">
        <v>5</v>
      </c>
      <c r="U27" s="227"/>
    </row>
    <row r="28" spans="1:23" ht="31.8" customHeight="1">
      <c r="A28" s="174"/>
      <c r="B28" s="175"/>
      <c r="C28" s="77" t="s">
        <v>926</v>
      </c>
      <c r="D28" s="77" t="s">
        <v>927</v>
      </c>
      <c r="E28" s="77" t="s">
        <v>928</v>
      </c>
      <c r="F28" s="77" t="s">
        <v>929</v>
      </c>
      <c r="G28" s="77" t="s">
        <v>930</v>
      </c>
      <c r="H28" s="77" t="s">
        <v>931</v>
      </c>
      <c r="I28" s="77" t="s">
        <v>932</v>
      </c>
      <c r="J28" s="77" t="s">
        <v>933</v>
      </c>
      <c r="K28" s="77" t="s">
        <v>934</v>
      </c>
      <c r="L28" s="77" t="s">
        <v>935</v>
      </c>
      <c r="M28" s="37"/>
      <c r="N28" s="77" t="s">
        <v>936</v>
      </c>
      <c r="O28" s="77" t="s">
        <v>927</v>
      </c>
      <c r="P28" s="77" t="s">
        <v>928</v>
      </c>
      <c r="Q28" s="77" t="s">
        <v>929</v>
      </c>
      <c r="R28" s="77" t="s">
        <v>930</v>
      </c>
      <c r="S28" s="77" t="s">
        <v>931</v>
      </c>
      <c r="T28" s="77" t="s">
        <v>1152</v>
      </c>
      <c r="U28" s="77" t="s">
        <v>1153</v>
      </c>
    </row>
    <row r="29" spans="1:23">
      <c r="A29" s="10" t="s">
        <v>937</v>
      </c>
      <c r="B29" s="11" t="s">
        <v>938</v>
      </c>
      <c r="C29" s="256" t="s">
        <v>1040</v>
      </c>
      <c r="D29" s="257"/>
      <c r="E29" s="256" t="s">
        <v>1041</v>
      </c>
      <c r="F29" s="257"/>
      <c r="G29" s="256" t="s">
        <v>1042</v>
      </c>
      <c r="H29" s="257"/>
      <c r="I29" s="22">
        <v>44277</v>
      </c>
      <c r="J29" s="22">
        <v>44278</v>
      </c>
      <c r="K29" s="22">
        <v>44279</v>
      </c>
      <c r="L29" s="22">
        <v>44280</v>
      </c>
      <c r="M29" s="141" t="s">
        <v>939</v>
      </c>
      <c r="N29" s="121">
        <v>44283</v>
      </c>
      <c r="O29" s="121">
        <f t="shared" ref="O29:O45" si="6">N29</f>
        <v>44283</v>
      </c>
      <c r="P29" s="22">
        <f t="shared" ref="P29:P45" si="7">O29+1</f>
        <v>44284</v>
      </c>
      <c r="Q29" s="22">
        <f t="shared" ref="Q29:S45" si="8">P29</f>
        <v>44284</v>
      </c>
      <c r="R29" s="22">
        <f>Q29</f>
        <v>44284</v>
      </c>
      <c r="S29" s="22">
        <f t="shared" si="8"/>
        <v>44284</v>
      </c>
      <c r="T29" s="22">
        <f t="shared" ref="T29" si="9">S29</f>
        <v>44284</v>
      </c>
      <c r="U29" s="22">
        <f t="shared" ref="U29" si="10">T29</f>
        <v>44284</v>
      </c>
    </row>
    <row r="30" spans="1:23" s="72" customFormat="1" ht="17.100000000000001" customHeight="1">
      <c r="A30" s="288" t="s">
        <v>1133</v>
      </c>
      <c r="B30" s="289"/>
      <c r="C30" s="289"/>
      <c r="D30" s="289"/>
      <c r="E30" s="289"/>
      <c r="F30" s="289"/>
      <c r="G30" s="289"/>
      <c r="H30" s="289"/>
      <c r="I30" s="289"/>
      <c r="J30" s="289"/>
      <c r="K30" s="289"/>
      <c r="L30" s="289"/>
      <c r="M30" s="289"/>
      <c r="N30" s="289"/>
      <c r="O30" s="289"/>
      <c r="P30" s="289"/>
      <c r="Q30" s="289"/>
      <c r="R30" s="289"/>
      <c r="S30" s="289"/>
      <c r="T30" s="289"/>
      <c r="U30" s="289"/>
      <c r="V30" s="289"/>
      <c r="W30" s="289"/>
    </row>
    <row r="31" spans="1:23">
      <c r="A31" s="187" t="s">
        <v>1</v>
      </c>
      <c r="B31" s="187" t="s">
        <v>2</v>
      </c>
      <c r="C31" s="199" t="s">
        <v>1135</v>
      </c>
      <c r="D31" s="200"/>
      <c r="E31" s="199" t="s">
        <v>1137</v>
      </c>
      <c r="F31" s="200"/>
      <c r="G31" s="279" t="s">
        <v>6</v>
      </c>
      <c r="H31" s="280"/>
      <c r="I31" s="279" t="s">
        <v>1138</v>
      </c>
      <c r="J31" s="280"/>
      <c r="K31" s="199" t="s">
        <v>1140</v>
      </c>
      <c r="L31" s="200"/>
      <c r="M31" s="199" t="s">
        <v>1142</v>
      </c>
      <c r="N31" s="200"/>
      <c r="O31" s="187" t="s">
        <v>2</v>
      </c>
      <c r="P31" s="199" t="s">
        <v>1135</v>
      </c>
      <c r="Q31" s="200"/>
      <c r="R31" s="199" t="s">
        <v>1137</v>
      </c>
      <c r="S31" s="200"/>
      <c r="T31" s="279" t="s">
        <v>6</v>
      </c>
      <c r="U31" s="280"/>
      <c r="V31" s="279" t="s">
        <v>1138</v>
      </c>
      <c r="W31" s="280"/>
    </row>
    <row r="32" spans="1:23">
      <c r="A32" s="204" t="s">
        <v>3</v>
      </c>
      <c r="B32" s="204" t="s">
        <v>4</v>
      </c>
      <c r="C32" s="201" t="s">
        <v>1143</v>
      </c>
      <c r="D32" s="227"/>
      <c r="E32" s="201" t="s">
        <v>1144</v>
      </c>
      <c r="F32" s="227"/>
      <c r="G32" s="247" t="s">
        <v>9</v>
      </c>
      <c r="H32" s="248"/>
      <c r="I32" s="247" t="s">
        <v>9</v>
      </c>
      <c r="J32" s="248"/>
      <c r="K32" s="201" t="s">
        <v>10</v>
      </c>
      <c r="L32" s="227"/>
      <c r="M32" s="201" t="s">
        <v>1145</v>
      </c>
      <c r="N32" s="227"/>
      <c r="O32" s="204" t="s">
        <v>4</v>
      </c>
      <c r="P32" s="201" t="s">
        <v>1143</v>
      </c>
      <c r="Q32" s="227"/>
      <c r="R32" s="201" t="s">
        <v>1144</v>
      </c>
      <c r="S32" s="227"/>
      <c r="T32" s="247" t="s">
        <v>9</v>
      </c>
      <c r="U32" s="248"/>
      <c r="V32" s="247" t="s">
        <v>9</v>
      </c>
      <c r="W32" s="248"/>
    </row>
    <row r="33" spans="1:23">
      <c r="A33" s="207"/>
      <c r="B33" s="207"/>
      <c r="C33" s="201" t="s">
        <v>5</v>
      </c>
      <c r="D33" s="227"/>
      <c r="E33" s="201" t="s">
        <v>5</v>
      </c>
      <c r="F33" s="227"/>
      <c r="G33" s="201" t="s">
        <v>5</v>
      </c>
      <c r="H33" s="227"/>
      <c r="I33" s="201" t="s">
        <v>5</v>
      </c>
      <c r="J33" s="227"/>
      <c r="K33" s="201" t="s">
        <v>5</v>
      </c>
      <c r="L33" s="227"/>
      <c r="M33" s="201" t="s">
        <v>5</v>
      </c>
      <c r="N33" s="227"/>
      <c r="O33" s="207"/>
      <c r="P33" s="201" t="s">
        <v>5</v>
      </c>
      <c r="Q33" s="227"/>
      <c r="R33" s="201" t="s">
        <v>5</v>
      </c>
      <c r="S33" s="227"/>
      <c r="T33" s="201" t="s">
        <v>5</v>
      </c>
      <c r="U33" s="227"/>
      <c r="V33" s="201" t="s">
        <v>5</v>
      </c>
      <c r="W33" s="227"/>
    </row>
    <row r="34" spans="1:23" ht="31.8" customHeight="1">
      <c r="A34" s="188"/>
      <c r="B34" s="189"/>
      <c r="C34" s="77" t="s">
        <v>1146</v>
      </c>
      <c r="D34" s="77" t="s">
        <v>1147</v>
      </c>
      <c r="E34" s="77" t="s">
        <v>1148</v>
      </c>
      <c r="F34" s="77" t="s">
        <v>1149</v>
      </c>
      <c r="G34" s="77" t="s">
        <v>1150</v>
      </c>
      <c r="H34" s="77" t="s">
        <v>1151</v>
      </c>
      <c r="I34" s="77" t="s">
        <v>1152</v>
      </c>
      <c r="J34" s="77" t="s">
        <v>1153</v>
      </c>
      <c r="K34" s="77" t="s">
        <v>1154</v>
      </c>
      <c r="L34" s="77" t="s">
        <v>1155</v>
      </c>
      <c r="M34" s="77" t="s">
        <v>1156</v>
      </c>
      <c r="N34" s="77" t="s">
        <v>1157</v>
      </c>
      <c r="O34" s="37"/>
      <c r="P34" s="77" t="s">
        <v>1146</v>
      </c>
      <c r="Q34" s="77" t="s">
        <v>1147</v>
      </c>
      <c r="R34" s="77" t="s">
        <v>1148</v>
      </c>
      <c r="S34" s="77" t="s">
        <v>1149</v>
      </c>
      <c r="T34" s="77" t="s">
        <v>1150</v>
      </c>
      <c r="U34" s="77" t="s">
        <v>1158</v>
      </c>
      <c r="V34" s="77" t="s">
        <v>1152</v>
      </c>
      <c r="W34" s="77" t="s">
        <v>1153</v>
      </c>
    </row>
    <row r="35" spans="1:23">
      <c r="A35" s="10" t="s">
        <v>1159</v>
      </c>
      <c r="B35" s="11" t="s">
        <v>1160</v>
      </c>
      <c r="C35" s="22">
        <v>44283</v>
      </c>
      <c r="D35" s="22">
        <f t="shared" ref="D35:D37" si="11">C35</f>
        <v>44283</v>
      </c>
      <c r="E35" s="22">
        <f t="shared" ref="E35:E37" si="12">D35+1</f>
        <v>44284</v>
      </c>
      <c r="F35" s="22">
        <f t="shared" ref="F35:J37" si="13">E35</f>
        <v>44284</v>
      </c>
      <c r="G35" s="22">
        <f t="shared" si="13"/>
        <v>44284</v>
      </c>
      <c r="H35" s="22">
        <f t="shared" si="13"/>
        <v>44284</v>
      </c>
      <c r="I35" s="22">
        <f t="shared" si="13"/>
        <v>44284</v>
      </c>
      <c r="J35" s="22">
        <f t="shared" si="13"/>
        <v>44284</v>
      </c>
      <c r="K35" s="22">
        <f>J35+2</f>
        <v>44286</v>
      </c>
      <c r="L35" s="22">
        <f t="shared" ref="L35:M36" si="14">K35+1</f>
        <v>44287</v>
      </c>
      <c r="M35" s="22">
        <f t="shared" si="14"/>
        <v>44288</v>
      </c>
      <c r="N35" s="22">
        <f t="shared" ref="N35:N37" si="15">M35</f>
        <v>44288</v>
      </c>
      <c r="O35" s="12" t="s">
        <v>1161</v>
      </c>
      <c r="P35" s="105">
        <f t="shared" ref="P35:P37" si="16">N35+2</f>
        <v>44290</v>
      </c>
      <c r="Q35" s="105">
        <f t="shared" ref="Q35:Q37" si="17">P35</f>
        <v>44290</v>
      </c>
      <c r="R35" s="22">
        <f t="shared" ref="R35:R37" si="18">Q35+1</f>
        <v>44291</v>
      </c>
      <c r="S35" s="22">
        <f t="shared" ref="S35:W37" si="19">R35</f>
        <v>44291</v>
      </c>
      <c r="T35" s="22">
        <f t="shared" si="19"/>
        <v>44291</v>
      </c>
      <c r="U35" s="22">
        <f t="shared" si="19"/>
        <v>44291</v>
      </c>
      <c r="V35" s="22">
        <f t="shared" si="19"/>
        <v>44291</v>
      </c>
      <c r="W35" s="22">
        <f t="shared" si="19"/>
        <v>44291</v>
      </c>
    </row>
    <row r="36" spans="1:23">
      <c r="A36" s="10" t="s">
        <v>1159</v>
      </c>
      <c r="B36" s="11" t="s">
        <v>860</v>
      </c>
      <c r="C36" s="22">
        <v>44290</v>
      </c>
      <c r="D36" s="22">
        <f t="shared" si="11"/>
        <v>44290</v>
      </c>
      <c r="E36" s="22">
        <f t="shared" si="12"/>
        <v>44291</v>
      </c>
      <c r="F36" s="22">
        <f t="shared" si="13"/>
        <v>44291</v>
      </c>
      <c r="G36" s="22">
        <f t="shared" si="13"/>
        <v>44291</v>
      </c>
      <c r="H36" s="22">
        <f t="shared" si="13"/>
        <v>44291</v>
      </c>
      <c r="I36" s="22">
        <f t="shared" si="13"/>
        <v>44291</v>
      </c>
      <c r="J36" s="22">
        <f t="shared" si="13"/>
        <v>44291</v>
      </c>
      <c r="K36" s="22">
        <f>J36+2</f>
        <v>44293</v>
      </c>
      <c r="L36" s="22">
        <f t="shared" si="14"/>
        <v>44294</v>
      </c>
      <c r="M36" s="22">
        <f t="shared" si="14"/>
        <v>44295</v>
      </c>
      <c r="N36" s="22">
        <f t="shared" si="15"/>
        <v>44295</v>
      </c>
      <c r="O36" s="12" t="s">
        <v>861</v>
      </c>
      <c r="P36" s="105">
        <f t="shared" si="16"/>
        <v>44297</v>
      </c>
      <c r="Q36" s="105">
        <f t="shared" si="17"/>
        <v>44297</v>
      </c>
      <c r="R36" s="22">
        <f t="shared" si="18"/>
        <v>44298</v>
      </c>
      <c r="S36" s="22">
        <f t="shared" si="19"/>
        <v>44298</v>
      </c>
      <c r="T36" s="22">
        <f t="shared" si="19"/>
        <v>44298</v>
      </c>
      <c r="U36" s="22">
        <f t="shared" si="19"/>
        <v>44298</v>
      </c>
      <c r="V36" s="22">
        <f t="shared" si="19"/>
        <v>44298</v>
      </c>
      <c r="W36" s="22">
        <f t="shared" si="19"/>
        <v>44298</v>
      </c>
    </row>
    <row r="37" spans="1:23">
      <c r="A37" s="10" t="s">
        <v>1159</v>
      </c>
      <c r="B37" s="11" t="s">
        <v>940</v>
      </c>
      <c r="C37" s="22">
        <v>44297</v>
      </c>
      <c r="D37" s="22">
        <f t="shared" si="11"/>
        <v>44297</v>
      </c>
      <c r="E37" s="22">
        <f t="shared" si="12"/>
        <v>44298</v>
      </c>
      <c r="F37" s="22">
        <f t="shared" si="13"/>
        <v>44298</v>
      </c>
      <c r="G37" s="22">
        <f t="shared" si="13"/>
        <v>44298</v>
      </c>
      <c r="H37" s="22">
        <f t="shared" si="13"/>
        <v>44298</v>
      </c>
      <c r="I37" s="22">
        <f t="shared" si="13"/>
        <v>44298</v>
      </c>
      <c r="J37" s="22">
        <f t="shared" si="13"/>
        <v>44298</v>
      </c>
      <c r="K37" s="22">
        <f t="shared" ref="K37" si="20">H37+2</f>
        <v>44300</v>
      </c>
      <c r="L37" s="22">
        <f>K37+1</f>
        <v>44301</v>
      </c>
      <c r="M37" s="22">
        <f>L37+1</f>
        <v>44302</v>
      </c>
      <c r="N37" s="22">
        <f t="shared" si="15"/>
        <v>44302</v>
      </c>
      <c r="O37" s="12" t="s">
        <v>941</v>
      </c>
      <c r="P37" s="105">
        <f t="shared" si="16"/>
        <v>44304</v>
      </c>
      <c r="Q37" s="105">
        <f t="shared" si="17"/>
        <v>44304</v>
      </c>
      <c r="R37" s="22">
        <f t="shared" si="18"/>
        <v>44305</v>
      </c>
      <c r="S37" s="22">
        <f t="shared" si="19"/>
        <v>44305</v>
      </c>
      <c r="T37" s="22">
        <f t="shared" si="19"/>
        <v>44305</v>
      </c>
      <c r="U37" s="22">
        <f t="shared" si="19"/>
        <v>44305</v>
      </c>
      <c r="V37" s="22"/>
      <c r="W37" s="22"/>
    </row>
    <row r="38" spans="1:23" s="72" customFormat="1" ht="17.100000000000001" customHeight="1">
      <c r="A38" s="298" t="s">
        <v>923</v>
      </c>
      <c r="B38" s="299"/>
      <c r="C38" s="299"/>
      <c r="D38" s="299"/>
      <c r="E38" s="299"/>
      <c r="F38" s="299"/>
      <c r="G38" s="299"/>
      <c r="H38" s="299"/>
      <c r="I38" s="299"/>
      <c r="J38" s="299"/>
      <c r="K38" s="299"/>
      <c r="L38" s="299"/>
      <c r="M38" s="299"/>
      <c r="N38" s="299"/>
      <c r="O38" s="299"/>
      <c r="P38" s="299"/>
      <c r="Q38" s="299"/>
      <c r="R38" s="299"/>
      <c r="S38" s="300"/>
    </row>
    <row r="39" spans="1:23">
      <c r="A39" s="187" t="s">
        <v>1</v>
      </c>
      <c r="B39" s="187" t="s">
        <v>2</v>
      </c>
      <c r="C39" s="199" t="s">
        <v>1134</v>
      </c>
      <c r="D39" s="200"/>
      <c r="E39" s="199" t="s">
        <v>1136</v>
      </c>
      <c r="F39" s="200"/>
      <c r="G39" s="279" t="s">
        <v>6</v>
      </c>
      <c r="H39" s="280"/>
      <c r="I39" s="199" t="s">
        <v>1139</v>
      </c>
      <c r="J39" s="200"/>
      <c r="K39" s="199" t="s">
        <v>1141</v>
      </c>
      <c r="L39" s="200"/>
      <c r="M39" s="187" t="s">
        <v>2</v>
      </c>
      <c r="N39" s="199" t="s">
        <v>1134</v>
      </c>
      <c r="O39" s="200"/>
      <c r="P39" s="199" t="s">
        <v>1136</v>
      </c>
      <c r="Q39" s="200"/>
      <c r="R39" s="279" t="s">
        <v>6</v>
      </c>
      <c r="S39" s="280"/>
    </row>
    <row r="40" spans="1:23">
      <c r="A40" s="204" t="s">
        <v>3</v>
      </c>
      <c r="B40" s="204" t="s">
        <v>4</v>
      </c>
      <c r="C40" s="201" t="s">
        <v>924</v>
      </c>
      <c r="D40" s="227"/>
      <c r="E40" s="201" t="s">
        <v>925</v>
      </c>
      <c r="F40" s="227"/>
      <c r="G40" s="247" t="s">
        <v>9</v>
      </c>
      <c r="H40" s="248"/>
      <c r="I40" s="201" t="s">
        <v>10</v>
      </c>
      <c r="J40" s="227"/>
      <c r="K40" s="201" t="s">
        <v>949</v>
      </c>
      <c r="L40" s="227"/>
      <c r="M40" s="204" t="s">
        <v>4</v>
      </c>
      <c r="N40" s="201" t="s">
        <v>924</v>
      </c>
      <c r="O40" s="227"/>
      <c r="P40" s="201" t="s">
        <v>925</v>
      </c>
      <c r="Q40" s="227"/>
      <c r="R40" s="247" t="s">
        <v>9</v>
      </c>
      <c r="S40" s="248"/>
      <c r="T40" s="64"/>
      <c r="U40" s="64"/>
    </row>
    <row r="41" spans="1:23">
      <c r="A41" s="207"/>
      <c r="B41" s="207"/>
      <c r="C41" s="201" t="s">
        <v>5</v>
      </c>
      <c r="D41" s="227"/>
      <c r="E41" s="201" t="s">
        <v>5</v>
      </c>
      <c r="F41" s="227"/>
      <c r="G41" s="201" t="s">
        <v>5</v>
      </c>
      <c r="H41" s="227"/>
      <c r="I41" s="201" t="s">
        <v>5</v>
      </c>
      <c r="J41" s="227"/>
      <c r="K41" s="201" t="s">
        <v>5</v>
      </c>
      <c r="L41" s="227"/>
      <c r="M41" s="207"/>
      <c r="N41" s="201" t="s">
        <v>5</v>
      </c>
      <c r="O41" s="227"/>
      <c r="P41" s="201" t="s">
        <v>5</v>
      </c>
      <c r="Q41" s="227"/>
      <c r="R41" s="201" t="s">
        <v>5</v>
      </c>
      <c r="S41" s="227"/>
      <c r="T41" s="64"/>
      <c r="U41" s="64"/>
    </row>
    <row r="42" spans="1:23" ht="31.8" customHeight="1">
      <c r="A42" s="188"/>
      <c r="B42" s="189"/>
      <c r="C42" s="77" t="s">
        <v>926</v>
      </c>
      <c r="D42" s="77" t="s">
        <v>927</v>
      </c>
      <c r="E42" s="77" t="s">
        <v>928</v>
      </c>
      <c r="F42" s="77" t="s">
        <v>929</v>
      </c>
      <c r="G42" s="77" t="s">
        <v>930</v>
      </c>
      <c r="H42" s="77" t="s">
        <v>931</v>
      </c>
      <c r="I42" s="77" t="s">
        <v>932</v>
      </c>
      <c r="J42" s="77" t="s">
        <v>933</v>
      </c>
      <c r="K42" s="77" t="s">
        <v>934</v>
      </c>
      <c r="L42" s="77" t="s">
        <v>935</v>
      </c>
      <c r="M42" s="37"/>
      <c r="N42" s="77" t="s">
        <v>936</v>
      </c>
      <c r="O42" s="77" t="s">
        <v>927</v>
      </c>
      <c r="P42" s="77" t="s">
        <v>928</v>
      </c>
      <c r="Q42" s="77" t="s">
        <v>929</v>
      </c>
      <c r="R42" s="77" t="s">
        <v>930</v>
      </c>
      <c r="S42" s="77" t="s">
        <v>931</v>
      </c>
      <c r="T42" s="91"/>
      <c r="U42" s="91"/>
    </row>
    <row r="43" spans="1:23">
      <c r="A43" s="10" t="s">
        <v>937</v>
      </c>
      <c r="B43" s="11" t="s">
        <v>942</v>
      </c>
      <c r="C43" s="22">
        <v>44304</v>
      </c>
      <c r="D43" s="22">
        <f t="shared" ref="D43:D45" si="21">C43</f>
        <v>44304</v>
      </c>
      <c r="E43" s="22">
        <f t="shared" ref="E43:E45" si="22">D43+1</f>
        <v>44305</v>
      </c>
      <c r="F43" s="22">
        <f t="shared" ref="F43:H45" si="23">E43</f>
        <v>44305</v>
      </c>
      <c r="G43" s="22">
        <f t="shared" si="23"/>
        <v>44305</v>
      </c>
      <c r="H43" s="22">
        <f t="shared" si="23"/>
        <v>44305</v>
      </c>
      <c r="I43" s="22">
        <f t="shared" ref="I43:I45" si="24">H43+2</f>
        <v>44307</v>
      </c>
      <c r="J43" s="22">
        <f t="shared" ref="J43:K44" si="25">I43+1</f>
        <v>44308</v>
      </c>
      <c r="K43" s="22">
        <f t="shared" si="25"/>
        <v>44309</v>
      </c>
      <c r="L43" s="22">
        <f t="shared" ref="L43:L45" si="26">K43</f>
        <v>44309</v>
      </c>
      <c r="M43" s="12" t="s">
        <v>943</v>
      </c>
      <c r="N43" s="105">
        <f t="shared" ref="N43:N45" si="27">L43+2</f>
        <v>44311</v>
      </c>
      <c r="O43" s="105">
        <f t="shared" si="6"/>
        <v>44311</v>
      </c>
      <c r="P43" s="22">
        <f t="shared" si="7"/>
        <v>44312</v>
      </c>
      <c r="Q43" s="22">
        <f t="shared" si="8"/>
        <v>44312</v>
      </c>
      <c r="R43" s="22">
        <f t="shared" si="8"/>
        <v>44312</v>
      </c>
      <c r="S43" s="22">
        <f t="shared" si="8"/>
        <v>44312</v>
      </c>
    </row>
    <row r="44" spans="1:23">
      <c r="A44" s="10" t="s">
        <v>937</v>
      </c>
      <c r="B44" s="11" t="s">
        <v>944</v>
      </c>
      <c r="C44" s="22">
        <v>44311</v>
      </c>
      <c r="D44" s="22">
        <f t="shared" si="21"/>
        <v>44311</v>
      </c>
      <c r="E44" s="22">
        <f t="shared" si="22"/>
        <v>44312</v>
      </c>
      <c r="F44" s="22">
        <f t="shared" si="23"/>
        <v>44312</v>
      </c>
      <c r="G44" s="22">
        <f t="shared" si="23"/>
        <v>44312</v>
      </c>
      <c r="H44" s="22">
        <f t="shared" si="23"/>
        <v>44312</v>
      </c>
      <c r="I44" s="22">
        <f t="shared" si="24"/>
        <v>44314</v>
      </c>
      <c r="J44" s="22">
        <f t="shared" si="25"/>
        <v>44315</v>
      </c>
      <c r="K44" s="22">
        <f t="shared" si="25"/>
        <v>44316</v>
      </c>
      <c r="L44" s="22">
        <f t="shared" si="26"/>
        <v>44316</v>
      </c>
      <c r="M44" s="12" t="s">
        <v>945</v>
      </c>
      <c r="N44" s="105">
        <f t="shared" si="27"/>
        <v>44318</v>
      </c>
      <c r="O44" s="105">
        <f t="shared" si="6"/>
        <v>44318</v>
      </c>
      <c r="P44" s="22">
        <f t="shared" si="7"/>
        <v>44319</v>
      </c>
      <c r="Q44" s="22">
        <f t="shared" si="8"/>
        <v>44319</v>
      </c>
      <c r="R44" s="22">
        <f t="shared" si="8"/>
        <v>44319</v>
      </c>
      <c r="S44" s="22">
        <f t="shared" si="8"/>
        <v>44319</v>
      </c>
    </row>
    <row r="45" spans="1:23">
      <c r="A45" s="10" t="s">
        <v>937</v>
      </c>
      <c r="B45" s="11" t="s">
        <v>946</v>
      </c>
      <c r="C45" s="22">
        <v>44318</v>
      </c>
      <c r="D45" s="22">
        <f t="shared" si="21"/>
        <v>44318</v>
      </c>
      <c r="E45" s="22">
        <f t="shared" si="22"/>
        <v>44319</v>
      </c>
      <c r="F45" s="22">
        <f t="shared" si="23"/>
        <v>44319</v>
      </c>
      <c r="G45" s="22">
        <f t="shared" si="23"/>
        <v>44319</v>
      </c>
      <c r="H45" s="22">
        <f t="shared" si="23"/>
        <v>44319</v>
      </c>
      <c r="I45" s="22">
        <f t="shared" si="24"/>
        <v>44321</v>
      </c>
      <c r="J45" s="22">
        <f>I45+1</f>
        <v>44322</v>
      </c>
      <c r="K45" s="22">
        <f>J45+1</f>
        <v>44323</v>
      </c>
      <c r="L45" s="22">
        <f t="shared" si="26"/>
        <v>44323</v>
      </c>
      <c r="M45" s="12" t="s">
        <v>947</v>
      </c>
      <c r="N45" s="105">
        <f t="shared" si="27"/>
        <v>44325</v>
      </c>
      <c r="O45" s="105">
        <f t="shared" si="6"/>
        <v>44325</v>
      </c>
      <c r="P45" s="22">
        <f t="shared" si="7"/>
        <v>44326</v>
      </c>
      <c r="Q45" s="22">
        <f t="shared" si="8"/>
        <v>44326</v>
      </c>
      <c r="R45" s="22">
        <f t="shared" si="8"/>
        <v>44326</v>
      </c>
      <c r="S45" s="22">
        <f t="shared" si="8"/>
        <v>44326</v>
      </c>
    </row>
    <row r="47" spans="1:23">
      <c r="A47" s="13" t="s">
        <v>118</v>
      </c>
      <c r="B47" s="211" t="s">
        <v>505</v>
      </c>
      <c r="C47" s="211"/>
      <c r="D47" s="211"/>
      <c r="E47" s="211"/>
      <c r="F47" s="211"/>
      <c r="G47" s="211"/>
      <c r="H47" s="211"/>
      <c r="I47" s="211"/>
      <c r="J47" s="211"/>
      <c r="K47" s="211"/>
      <c r="L47" s="211"/>
    </row>
    <row r="48" spans="1:23">
      <c r="A48" s="14" t="s">
        <v>196</v>
      </c>
      <c r="B48" s="212" t="s">
        <v>319</v>
      </c>
      <c r="C48" s="213"/>
      <c r="D48" s="213"/>
      <c r="E48" s="213"/>
      <c r="F48" s="213"/>
      <c r="G48" s="213"/>
      <c r="H48" s="213"/>
      <c r="I48" s="213"/>
      <c r="J48" s="213"/>
      <c r="K48" s="213"/>
      <c r="L48" s="214"/>
    </row>
    <row r="49" spans="1:17">
      <c r="A49" s="73" t="s">
        <v>89</v>
      </c>
      <c r="B49" s="262" t="s">
        <v>271</v>
      </c>
      <c r="C49" s="262"/>
      <c r="D49" s="262"/>
      <c r="E49" s="262"/>
      <c r="F49" s="262"/>
      <c r="G49" s="262"/>
      <c r="H49" s="262"/>
      <c r="I49" s="262"/>
      <c r="J49" s="262"/>
      <c r="K49" s="262"/>
      <c r="L49" s="262"/>
      <c r="M49" s="1"/>
      <c r="N49" s="1"/>
      <c r="O49" s="1"/>
      <c r="P49" s="1"/>
      <c r="Q49" s="1"/>
    </row>
    <row r="50" spans="1:17">
      <c r="A50" s="14" t="s">
        <v>277</v>
      </c>
      <c r="B50" s="212" t="s">
        <v>278</v>
      </c>
      <c r="C50" s="213"/>
      <c r="D50" s="213"/>
      <c r="E50" s="213"/>
      <c r="F50" s="213"/>
      <c r="G50" s="213"/>
      <c r="H50" s="213"/>
      <c r="I50" s="213"/>
      <c r="J50" s="213"/>
      <c r="K50" s="213"/>
      <c r="L50" s="214"/>
    </row>
    <row r="51" spans="1:17">
      <c r="A51" s="15" t="s">
        <v>198</v>
      </c>
      <c r="B51" s="215" t="s">
        <v>267</v>
      </c>
      <c r="C51" s="215"/>
      <c r="D51" s="215"/>
      <c r="E51" s="215"/>
      <c r="F51" s="215"/>
      <c r="G51" s="215"/>
      <c r="H51" s="215"/>
      <c r="I51" s="215"/>
      <c r="J51" s="215"/>
      <c r="K51" s="215"/>
      <c r="L51" s="215"/>
    </row>
    <row r="52" spans="1:17">
      <c r="A52" s="14" t="s">
        <v>948</v>
      </c>
      <c r="B52" s="170" t="s">
        <v>950</v>
      </c>
      <c r="C52" s="171"/>
      <c r="D52" s="171"/>
      <c r="E52" s="171"/>
      <c r="F52" s="171"/>
      <c r="G52" s="171"/>
      <c r="H52" s="171"/>
      <c r="I52" s="171"/>
      <c r="J52" s="171"/>
      <c r="K52" s="171"/>
      <c r="L52" s="172"/>
    </row>
  </sheetData>
  <mergeCells count="163">
    <mergeCell ref="C29:D29"/>
    <mergeCell ref="E29:F29"/>
    <mergeCell ref="G29:H29"/>
    <mergeCell ref="E27:F27"/>
    <mergeCell ref="G27:H27"/>
    <mergeCell ref="I27:J27"/>
    <mergeCell ref="K27:L27"/>
    <mergeCell ref="N27:O27"/>
    <mergeCell ref="N25:O25"/>
    <mergeCell ref="P25:Q25"/>
    <mergeCell ref="R25:S25"/>
    <mergeCell ref="A26:A27"/>
    <mergeCell ref="B26:B27"/>
    <mergeCell ref="C26:D26"/>
    <mergeCell ref="E26:F26"/>
    <mergeCell ref="G26:H26"/>
    <mergeCell ref="I26:J26"/>
    <mergeCell ref="K26:L26"/>
    <mergeCell ref="M26:M27"/>
    <mergeCell ref="N26:O26"/>
    <mergeCell ref="P26:Q26"/>
    <mergeCell ref="R26:S26"/>
    <mergeCell ref="C27:D27"/>
    <mergeCell ref="P27:Q27"/>
    <mergeCell ref="R27:S27"/>
    <mergeCell ref="P15:Q15"/>
    <mergeCell ref="N11:O11"/>
    <mergeCell ref="P11:Q11"/>
    <mergeCell ref="L11:M11"/>
    <mergeCell ref="N15:O15"/>
    <mergeCell ref="N10:O10"/>
    <mergeCell ref="P10:Q10"/>
    <mergeCell ref="E11:F11"/>
    <mergeCell ref="G11:H11"/>
    <mergeCell ref="N14:O14"/>
    <mergeCell ref="P14:Q14"/>
    <mergeCell ref="I14:J14"/>
    <mergeCell ref="K14:K15"/>
    <mergeCell ref="L14:M14"/>
    <mergeCell ref="C15:D15"/>
    <mergeCell ref="E15:F15"/>
    <mergeCell ref="G15:H15"/>
    <mergeCell ref="I15:J15"/>
    <mergeCell ref="L15:M15"/>
    <mergeCell ref="C25:D25"/>
    <mergeCell ref="E25:F25"/>
    <mergeCell ref="G25:H25"/>
    <mergeCell ref="I25:J25"/>
    <mergeCell ref="K25:L25"/>
    <mergeCell ref="N7:O7"/>
    <mergeCell ref="P7:Q7"/>
    <mergeCell ref="L6:M6"/>
    <mergeCell ref="N6:O6"/>
    <mergeCell ref="P6:Q6"/>
    <mergeCell ref="B51:L51"/>
    <mergeCell ref="B47:L47"/>
    <mergeCell ref="B48:L48"/>
    <mergeCell ref="B49:L49"/>
    <mergeCell ref="L7:M7"/>
    <mergeCell ref="A12:Q12"/>
    <mergeCell ref="C13:D13"/>
    <mergeCell ref="E13:F13"/>
    <mergeCell ref="G13:H13"/>
    <mergeCell ref="I13:J13"/>
    <mergeCell ref="L13:M13"/>
    <mergeCell ref="N13:O13"/>
    <mergeCell ref="P13:Q13"/>
    <mergeCell ref="A14:A15"/>
    <mergeCell ref="B14:B15"/>
    <mergeCell ref="C14:D14"/>
    <mergeCell ref="B50:L50"/>
    <mergeCell ref="E14:F14"/>
    <mergeCell ref="G14:H14"/>
    <mergeCell ref="A6:A7"/>
    <mergeCell ref="B6:B7"/>
    <mergeCell ref="C17:D17"/>
    <mergeCell ref="E17:F17"/>
    <mergeCell ref="G17:H17"/>
    <mergeCell ref="C6:D6"/>
    <mergeCell ref="E6:F6"/>
    <mergeCell ref="G6:H6"/>
    <mergeCell ref="B1:M1"/>
    <mergeCell ref="B2:L2"/>
    <mergeCell ref="A4:Q4"/>
    <mergeCell ref="C5:D5"/>
    <mergeCell ref="E5:F5"/>
    <mergeCell ref="G5:H5"/>
    <mergeCell ref="I5:J5"/>
    <mergeCell ref="L5:M5"/>
    <mergeCell ref="P5:Q5"/>
    <mergeCell ref="N5:O5"/>
    <mergeCell ref="I6:J6"/>
    <mergeCell ref="K6:K7"/>
    <mergeCell ref="C7:D7"/>
    <mergeCell ref="E7:F7"/>
    <mergeCell ref="G7:H7"/>
    <mergeCell ref="I7:J7"/>
    <mergeCell ref="A32:A33"/>
    <mergeCell ref="B32:B33"/>
    <mergeCell ref="C32:D32"/>
    <mergeCell ref="E32:F32"/>
    <mergeCell ref="G32:H32"/>
    <mergeCell ref="A30:W30"/>
    <mergeCell ref="C31:D31"/>
    <mergeCell ref="E31:F31"/>
    <mergeCell ref="G31:H31"/>
    <mergeCell ref="I31:J31"/>
    <mergeCell ref="K31:L31"/>
    <mergeCell ref="M31:N31"/>
    <mergeCell ref="P31:Q31"/>
    <mergeCell ref="R31:S31"/>
    <mergeCell ref="T31:U31"/>
    <mergeCell ref="V31:W31"/>
    <mergeCell ref="T32:U32"/>
    <mergeCell ref="V32:W32"/>
    <mergeCell ref="C33:D33"/>
    <mergeCell ref="E33:F33"/>
    <mergeCell ref="G33:H33"/>
    <mergeCell ref="I33:J33"/>
    <mergeCell ref="K33:L33"/>
    <mergeCell ref="M33:N33"/>
    <mergeCell ref="P33:Q33"/>
    <mergeCell ref="R33:S33"/>
    <mergeCell ref="T33:U33"/>
    <mergeCell ref="V33:W33"/>
    <mergeCell ref="I32:J32"/>
    <mergeCell ref="K32:L32"/>
    <mergeCell ref="M32:N32"/>
    <mergeCell ref="O32:O33"/>
    <mergeCell ref="P32:Q32"/>
    <mergeCell ref="C39:D39"/>
    <mergeCell ref="E39:F39"/>
    <mergeCell ref="G39:H39"/>
    <mergeCell ref="I39:J39"/>
    <mergeCell ref="K39:L39"/>
    <mergeCell ref="N39:O39"/>
    <mergeCell ref="P39:Q39"/>
    <mergeCell ref="R39:S39"/>
    <mergeCell ref="R32:S32"/>
    <mergeCell ref="T25:U25"/>
    <mergeCell ref="T26:U26"/>
    <mergeCell ref="T27:U27"/>
    <mergeCell ref="A24:U24"/>
    <mergeCell ref="R40:S40"/>
    <mergeCell ref="C41:D41"/>
    <mergeCell ref="E41:F41"/>
    <mergeCell ref="G41:H41"/>
    <mergeCell ref="I41:J41"/>
    <mergeCell ref="K41:L41"/>
    <mergeCell ref="N41:O41"/>
    <mergeCell ref="P41:Q41"/>
    <mergeCell ref="R41:S41"/>
    <mergeCell ref="I40:J40"/>
    <mergeCell ref="K40:L40"/>
    <mergeCell ref="M40:M41"/>
    <mergeCell ref="N40:O40"/>
    <mergeCell ref="P40:Q40"/>
    <mergeCell ref="A40:A41"/>
    <mergeCell ref="B40:B41"/>
    <mergeCell ref="C40:D40"/>
    <mergeCell ref="E40:F40"/>
    <mergeCell ref="G40:H40"/>
    <mergeCell ref="A38:S38"/>
  </mergeCells>
  <phoneticPr fontId="3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IV46"/>
  <sheetViews>
    <sheetView topLeftCell="A14" zoomScaleNormal="100" workbookViewId="0">
      <selection activeCell="M42" sqref="M42"/>
    </sheetView>
  </sheetViews>
  <sheetFormatPr defaultRowHeight="15.6"/>
  <cols>
    <col min="1" max="1" width="20.3984375" customWidth="1"/>
    <col min="2" max="21" width="7.5" customWidth="1"/>
  </cols>
  <sheetData>
    <row r="1" spans="1:256" ht="51" customHeight="1">
      <c r="B1" s="221" t="s">
        <v>50</v>
      </c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45"/>
      <c r="S1" s="45"/>
      <c r="T1" s="46"/>
    </row>
    <row r="2" spans="1:256" ht="17.100000000000001" customHeight="1">
      <c r="B2" s="222" t="s">
        <v>51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47"/>
      <c r="S2" s="47"/>
      <c r="T2" s="47"/>
    </row>
    <row r="3" spans="1:256" ht="19.8" customHeight="1">
      <c r="A3" s="48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hidden="1">
      <c r="A4" s="301" t="s">
        <v>291</v>
      </c>
      <c r="B4" s="301"/>
      <c r="C4" s="301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1"/>
      <c r="O4" s="60"/>
      <c r="P4" s="60"/>
      <c r="Q4" s="60"/>
      <c r="R4" s="60"/>
      <c r="S4" s="60"/>
      <c r="T4" s="60"/>
    </row>
    <row r="5" spans="1:256" hidden="1">
      <c r="A5" s="122" t="s">
        <v>26</v>
      </c>
      <c r="B5" s="122" t="s">
        <v>27</v>
      </c>
      <c r="C5" s="302" t="s">
        <v>438</v>
      </c>
      <c r="D5" s="304"/>
      <c r="E5" s="302" t="s">
        <v>140</v>
      </c>
      <c r="F5" s="303"/>
      <c r="G5" s="302" t="s">
        <v>321</v>
      </c>
      <c r="H5" s="302"/>
      <c r="I5" s="302" t="s">
        <v>142</v>
      </c>
      <c r="J5" s="304"/>
      <c r="K5" s="302" t="s">
        <v>142</v>
      </c>
      <c r="L5" s="304"/>
      <c r="M5" s="302" t="s">
        <v>321</v>
      </c>
      <c r="N5" s="302"/>
      <c r="O5" s="102"/>
      <c r="P5" s="103"/>
      <c r="Q5" s="305"/>
      <c r="R5" s="306"/>
      <c r="S5" s="2"/>
      <c r="T5" s="2"/>
    </row>
    <row r="6" spans="1:256" hidden="1">
      <c r="A6" s="123" t="s">
        <v>3</v>
      </c>
      <c r="B6" s="123" t="s">
        <v>4</v>
      </c>
      <c r="C6" s="249" t="s">
        <v>8</v>
      </c>
      <c r="D6" s="249"/>
      <c r="E6" s="249" t="s">
        <v>75</v>
      </c>
      <c r="F6" s="249"/>
      <c r="G6" s="249" t="s">
        <v>29</v>
      </c>
      <c r="H6" s="249"/>
      <c r="I6" s="249" t="s">
        <v>164</v>
      </c>
      <c r="J6" s="249"/>
      <c r="K6" s="249" t="s">
        <v>165</v>
      </c>
      <c r="L6" s="249"/>
      <c r="M6" s="249" t="s">
        <v>29</v>
      </c>
      <c r="N6" s="249"/>
      <c r="O6" s="75"/>
      <c r="P6" s="76"/>
      <c r="Q6" s="307"/>
      <c r="R6" s="307"/>
      <c r="S6" s="76"/>
      <c r="T6" s="76"/>
    </row>
    <row r="7" spans="1:256" hidden="1">
      <c r="A7" s="123"/>
      <c r="B7" s="123"/>
      <c r="C7" s="249" t="s">
        <v>285</v>
      </c>
      <c r="D7" s="249"/>
      <c r="E7" s="249" t="s">
        <v>286</v>
      </c>
      <c r="F7" s="249"/>
      <c r="G7" s="249" t="s">
        <v>80</v>
      </c>
      <c r="H7" s="249"/>
      <c r="I7" s="249" t="s">
        <v>227</v>
      </c>
      <c r="J7" s="249"/>
      <c r="K7" s="249" t="s">
        <v>287</v>
      </c>
      <c r="L7" s="249"/>
      <c r="M7" s="249" t="s">
        <v>288</v>
      </c>
      <c r="N7" s="249"/>
      <c r="O7" s="75"/>
      <c r="P7" s="76"/>
      <c r="Q7" s="307"/>
      <c r="R7" s="307"/>
      <c r="S7" s="76"/>
      <c r="T7" s="76"/>
    </row>
    <row r="8" spans="1:256" hidden="1">
      <c r="A8" s="59" t="s">
        <v>289</v>
      </c>
      <c r="B8" s="12" t="s">
        <v>330</v>
      </c>
      <c r="C8" s="22">
        <v>44150</v>
      </c>
      <c r="D8" s="22">
        <f t="shared" ref="D8:D9" si="0">C8</f>
        <v>44150</v>
      </c>
      <c r="E8" s="22">
        <f t="shared" ref="E8:E9" si="1">D8+1</f>
        <v>44151</v>
      </c>
      <c r="F8" s="22">
        <f t="shared" ref="F8:F9" si="2">E8+1</f>
        <v>44152</v>
      </c>
      <c r="G8" s="22">
        <f t="shared" ref="G8:G9" si="3">F8+7</f>
        <v>44159</v>
      </c>
      <c r="H8" s="22">
        <f t="shared" ref="H8:H9" si="4">G8</f>
        <v>44159</v>
      </c>
      <c r="I8" s="22">
        <f t="shared" ref="I8:I9" si="5">H8+1</f>
        <v>44160</v>
      </c>
      <c r="J8" s="22">
        <f t="shared" ref="J8" si="6">I8+1</f>
        <v>44161</v>
      </c>
      <c r="K8" s="62" t="s">
        <v>402</v>
      </c>
      <c r="L8" s="62" t="s">
        <v>403</v>
      </c>
      <c r="M8" s="22">
        <f t="shared" ref="M8:M19" si="7">J8+1</f>
        <v>44162</v>
      </c>
      <c r="N8" s="22">
        <f t="shared" ref="N8:N19" si="8">M8</f>
        <v>44162</v>
      </c>
      <c r="O8" s="99"/>
      <c r="P8" s="99"/>
      <c r="Q8" s="74"/>
      <c r="R8" s="74"/>
      <c r="S8" s="74"/>
      <c r="T8" s="74"/>
    </row>
    <row r="9" spans="1:256" hidden="1">
      <c r="A9" s="81" t="s">
        <v>199</v>
      </c>
      <c r="B9" s="12" t="s">
        <v>331</v>
      </c>
      <c r="C9" s="22">
        <v>44157</v>
      </c>
      <c r="D9" s="22">
        <f t="shared" si="0"/>
        <v>44157</v>
      </c>
      <c r="E9" s="22">
        <f t="shared" si="1"/>
        <v>44158</v>
      </c>
      <c r="F9" s="22">
        <f t="shared" si="2"/>
        <v>44159</v>
      </c>
      <c r="G9" s="22">
        <f t="shared" si="3"/>
        <v>44166</v>
      </c>
      <c r="H9" s="22">
        <f t="shared" si="4"/>
        <v>44166</v>
      </c>
      <c r="I9" s="61">
        <f t="shared" si="5"/>
        <v>44167</v>
      </c>
      <c r="J9" s="62" t="s">
        <v>476</v>
      </c>
      <c r="K9" s="62" t="s">
        <v>402</v>
      </c>
      <c r="L9" s="62" t="s">
        <v>403</v>
      </c>
      <c r="M9" s="22"/>
      <c r="N9" s="22"/>
      <c r="O9" s="99"/>
      <c r="P9" s="99"/>
      <c r="Q9" s="74"/>
      <c r="R9" s="74"/>
      <c r="S9" s="74"/>
      <c r="T9" s="74"/>
    </row>
    <row r="10" spans="1:256" hidden="1">
      <c r="A10" s="81" t="s">
        <v>421</v>
      </c>
      <c r="B10" s="12" t="s">
        <v>392</v>
      </c>
      <c r="C10" s="22">
        <v>44164</v>
      </c>
      <c r="D10" s="22">
        <f t="shared" ref="D10:D13" si="9">C10</f>
        <v>44164</v>
      </c>
      <c r="E10" s="22">
        <f t="shared" ref="E10:E19" si="10">D10+1</f>
        <v>44165</v>
      </c>
      <c r="F10" s="22">
        <f t="shared" ref="F10:F13" si="11">E10+1</f>
        <v>44166</v>
      </c>
      <c r="G10" s="22">
        <f t="shared" ref="G10:G13" si="12">F10+7</f>
        <v>44173</v>
      </c>
      <c r="H10" s="22">
        <f t="shared" ref="H10:H19" si="13">G10</f>
        <v>44173</v>
      </c>
      <c r="I10" s="22">
        <f t="shared" ref="I10:I19" si="14">H10+1</f>
        <v>44174</v>
      </c>
      <c r="J10" s="22">
        <f t="shared" ref="J10:J19" si="15">I10+1</f>
        <v>44175</v>
      </c>
      <c r="K10" s="62" t="s">
        <v>402</v>
      </c>
      <c r="L10" s="62" t="s">
        <v>403</v>
      </c>
      <c r="M10" s="22">
        <f t="shared" si="7"/>
        <v>44176</v>
      </c>
      <c r="N10" s="22">
        <f t="shared" si="8"/>
        <v>44176</v>
      </c>
      <c r="O10" s="99"/>
      <c r="P10" s="99"/>
      <c r="Q10" s="74"/>
      <c r="R10" s="74"/>
      <c r="S10" s="74"/>
      <c r="T10" s="74"/>
    </row>
    <row r="11" spans="1:256" hidden="1">
      <c r="A11" s="90" t="s">
        <v>261</v>
      </c>
      <c r="B11" s="12" t="s">
        <v>393</v>
      </c>
      <c r="C11" s="22">
        <v>44171</v>
      </c>
      <c r="D11" s="22">
        <f t="shared" si="9"/>
        <v>44171</v>
      </c>
      <c r="E11" s="22">
        <f t="shared" si="10"/>
        <v>44172</v>
      </c>
      <c r="F11" s="22">
        <f t="shared" si="11"/>
        <v>44173</v>
      </c>
      <c r="G11" s="22">
        <f t="shared" si="12"/>
        <v>44180</v>
      </c>
      <c r="H11" s="22">
        <f t="shared" si="13"/>
        <v>44180</v>
      </c>
      <c r="I11" s="22">
        <f t="shared" si="14"/>
        <v>44181</v>
      </c>
      <c r="J11" s="22">
        <f t="shared" si="15"/>
        <v>44182</v>
      </c>
      <c r="K11" s="62" t="s">
        <v>402</v>
      </c>
      <c r="L11" s="62" t="s">
        <v>403</v>
      </c>
      <c r="M11" s="22">
        <f t="shared" si="7"/>
        <v>44183</v>
      </c>
      <c r="N11" s="22">
        <f t="shared" si="8"/>
        <v>44183</v>
      </c>
      <c r="O11" s="99"/>
      <c r="P11" s="99"/>
      <c r="Q11" s="74"/>
      <c r="R11" s="74"/>
      <c r="S11" s="74"/>
      <c r="T11" s="74"/>
    </row>
    <row r="12" spans="1:256" hidden="1">
      <c r="A12" s="59" t="s">
        <v>316</v>
      </c>
      <c r="B12" s="12" t="s">
        <v>394</v>
      </c>
      <c r="C12" s="22">
        <v>44178</v>
      </c>
      <c r="D12" s="22">
        <f t="shared" si="9"/>
        <v>44178</v>
      </c>
      <c r="E12" s="22">
        <f t="shared" si="10"/>
        <v>44179</v>
      </c>
      <c r="F12" s="22">
        <f t="shared" si="11"/>
        <v>44180</v>
      </c>
      <c r="G12" s="22">
        <f t="shared" si="12"/>
        <v>44187</v>
      </c>
      <c r="H12" s="22">
        <f t="shared" si="13"/>
        <v>44187</v>
      </c>
      <c r="I12" s="22">
        <f t="shared" si="14"/>
        <v>44188</v>
      </c>
      <c r="J12" s="22">
        <f t="shared" si="15"/>
        <v>44189</v>
      </c>
      <c r="K12" s="62" t="s">
        <v>402</v>
      </c>
      <c r="L12" s="62" t="s">
        <v>403</v>
      </c>
      <c r="M12" s="22">
        <f t="shared" si="7"/>
        <v>44190</v>
      </c>
      <c r="N12" s="22">
        <f t="shared" si="8"/>
        <v>44190</v>
      </c>
      <c r="O12" s="99"/>
      <c r="P12" s="99"/>
      <c r="Q12" s="74"/>
      <c r="R12" s="74"/>
      <c r="S12" s="74"/>
      <c r="T12" s="74"/>
    </row>
    <row r="13" spans="1:256" hidden="1">
      <c r="A13" s="90" t="s">
        <v>477</v>
      </c>
      <c r="B13" s="12" t="s">
        <v>395</v>
      </c>
      <c r="C13" s="22">
        <v>44185</v>
      </c>
      <c r="D13" s="22">
        <f t="shared" si="9"/>
        <v>44185</v>
      </c>
      <c r="E13" s="22">
        <f t="shared" si="10"/>
        <v>44186</v>
      </c>
      <c r="F13" s="22">
        <f t="shared" si="11"/>
        <v>44187</v>
      </c>
      <c r="G13" s="22">
        <f t="shared" si="12"/>
        <v>44194</v>
      </c>
      <c r="H13" s="22">
        <f t="shared" si="13"/>
        <v>44194</v>
      </c>
      <c r="I13" s="22">
        <f t="shared" si="14"/>
        <v>44195</v>
      </c>
      <c r="J13" s="22">
        <f t="shared" si="15"/>
        <v>44196</v>
      </c>
      <c r="K13" s="62" t="s">
        <v>402</v>
      </c>
      <c r="L13" s="62" t="s">
        <v>403</v>
      </c>
      <c r="M13" s="22">
        <f t="shared" si="7"/>
        <v>44197</v>
      </c>
      <c r="N13" s="22">
        <f t="shared" si="8"/>
        <v>44197</v>
      </c>
      <c r="O13" s="99"/>
      <c r="P13" s="99"/>
      <c r="Q13" s="74"/>
      <c r="R13" s="74"/>
      <c r="S13" s="74"/>
      <c r="T13" s="74"/>
    </row>
    <row r="14" spans="1:256">
      <c r="A14" s="301" t="s">
        <v>291</v>
      </c>
      <c r="B14" s="301"/>
      <c r="C14" s="301"/>
      <c r="D14" s="301"/>
      <c r="E14" s="301"/>
      <c r="F14" s="301"/>
      <c r="G14" s="301"/>
      <c r="H14" s="301"/>
      <c r="I14" s="301"/>
      <c r="J14" s="301"/>
      <c r="K14" s="301"/>
      <c r="L14" s="301"/>
      <c r="M14" s="301"/>
      <c r="N14" s="301"/>
      <c r="O14" s="60"/>
      <c r="P14" s="60"/>
      <c r="Q14" s="60"/>
      <c r="R14" s="60"/>
      <c r="S14" s="60"/>
      <c r="T14" s="60"/>
    </row>
    <row r="15" spans="1:256">
      <c r="A15" s="134" t="s">
        <v>26</v>
      </c>
      <c r="B15" s="134" t="s">
        <v>27</v>
      </c>
      <c r="C15" s="302" t="s">
        <v>140</v>
      </c>
      <c r="D15" s="303"/>
      <c r="E15" s="302" t="s">
        <v>438</v>
      </c>
      <c r="F15" s="304"/>
      <c r="G15" s="302" t="s">
        <v>321</v>
      </c>
      <c r="H15" s="302"/>
      <c r="I15" s="302" t="s">
        <v>142</v>
      </c>
      <c r="J15" s="304"/>
      <c r="K15" s="302" t="s">
        <v>142</v>
      </c>
      <c r="L15" s="304"/>
      <c r="M15" s="302" t="s">
        <v>321</v>
      </c>
      <c r="N15" s="302"/>
      <c r="O15" s="102"/>
      <c r="P15" s="103"/>
      <c r="Q15" s="305"/>
      <c r="R15" s="306"/>
      <c r="S15" s="2"/>
      <c r="T15" s="2"/>
    </row>
    <row r="16" spans="1:256">
      <c r="A16" s="133" t="s">
        <v>3</v>
      </c>
      <c r="B16" s="133" t="s">
        <v>4</v>
      </c>
      <c r="C16" s="249" t="s">
        <v>75</v>
      </c>
      <c r="D16" s="249"/>
      <c r="E16" s="249" t="s">
        <v>8</v>
      </c>
      <c r="F16" s="249"/>
      <c r="G16" s="249" t="s">
        <v>29</v>
      </c>
      <c r="H16" s="249"/>
      <c r="I16" s="249" t="s">
        <v>164</v>
      </c>
      <c r="J16" s="249"/>
      <c r="K16" s="249" t="s">
        <v>165</v>
      </c>
      <c r="L16" s="249"/>
      <c r="M16" s="249" t="s">
        <v>29</v>
      </c>
      <c r="N16" s="249"/>
      <c r="O16" s="75"/>
      <c r="P16" s="76"/>
      <c r="Q16" s="307"/>
      <c r="R16" s="307"/>
      <c r="S16" s="76"/>
      <c r="T16" s="76"/>
    </row>
    <row r="17" spans="1:20">
      <c r="A17" s="133"/>
      <c r="B17" s="133"/>
      <c r="C17" s="249" t="s">
        <v>518</v>
      </c>
      <c r="D17" s="249"/>
      <c r="E17" s="249" t="s">
        <v>519</v>
      </c>
      <c r="F17" s="249"/>
      <c r="G17" s="249" t="s">
        <v>80</v>
      </c>
      <c r="H17" s="249"/>
      <c r="I17" s="249" t="s">
        <v>227</v>
      </c>
      <c r="J17" s="249"/>
      <c r="K17" s="249" t="s">
        <v>287</v>
      </c>
      <c r="L17" s="249"/>
      <c r="M17" s="249" t="s">
        <v>288</v>
      </c>
      <c r="N17" s="249"/>
      <c r="O17" s="75"/>
      <c r="P17" s="76"/>
      <c r="Q17" s="307"/>
      <c r="R17" s="307"/>
      <c r="S17" s="76"/>
      <c r="T17" s="76"/>
    </row>
    <row r="18" spans="1:20" hidden="1">
      <c r="A18" s="59" t="s">
        <v>289</v>
      </c>
      <c r="B18" s="12" t="s">
        <v>396</v>
      </c>
      <c r="C18" s="22">
        <v>44191</v>
      </c>
      <c r="D18" s="22">
        <f>C18+1</f>
        <v>44192</v>
      </c>
      <c r="E18" s="22">
        <f t="shared" si="10"/>
        <v>44193</v>
      </c>
      <c r="F18" s="22">
        <f>E18</f>
        <v>44193</v>
      </c>
      <c r="G18" s="22">
        <f>F18+8</f>
        <v>44201</v>
      </c>
      <c r="H18" s="22">
        <f t="shared" si="13"/>
        <v>44201</v>
      </c>
      <c r="I18" s="22">
        <f t="shared" si="14"/>
        <v>44202</v>
      </c>
      <c r="J18" s="22">
        <f t="shared" si="15"/>
        <v>44203</v>
      </c>
      <c r="K18" s="62" t="s">
        <v>402</v>
      </c>
      <c r="L18" s="62" t="s">
        <v>403</v>
      </c>
      <c r="M18" s="22">
        <f t="shared" si="7"/>
        <v>44204</v>
      </c>
      <c r="N18" s="22">
        <f t="shared" si="8"/>
        <v>44204</v>
      </c>
      <c r="O18" s="99"/>
      <c r="P18" s="99"/>
      <c r="Q18" s="74"/>
      <c r="R18" s="74"/>
      <c r="S18" s="74"/>
      <c r="T18" s="74"/>
    </row>
    <row r="19" spans="1:20" hidden="1">
      <c r="A19" s="81" t="s">
        <v>315</v>
      </c>
      <c r="B19" s="12" t="s">
        <v>397</v>
      </c>
      <c r="C19" s="22">
        <v>44198</v>
      </c>
      <c r="D19" s="22">
        <f>C19+1</f>
        <v>44199</v>
      </c>
      <c r="E19" s="22">
        <f t="shared" si="10"/>
        <v>44200</v>
      </c>
      <c r="F19" s="22">
        <f>E19</f>
        <v>44200</v>
      </c>
      <c r="G19" s="22">
        <f>F19+8</f>
        <v>44208</v>
      </c>
      <c r="H19" s="22">
        <f t="shared" si="13"/>
        <v>44208</v>
      </c>
      <c r="I19" s="22">
        <f t="shared" si="14"/>
        <v>44209</v>
      </c>
      <c r="J19" s="22">
        <f t="shared" si="15"/>
        <v>44210</v>
      </c>
      <c r="K19" s="62" t="s">
        <v>402</v>
      </c>
      <c r="L19" s="62" t="s">
        <v>403</v>
      </c>
      <c r="M19" s="22">
        <f t="shared" si="7"/>
        <v>44211</v>
      </c>
      <c r="N19" s="22">
        <f t="shared" si="8"/>
        <v>44211</v>
      </c>
      <c r="O19" s="99"/>
      <c r="P19" s="99"/>
      <c r="Q19" s="74"/>
      <c r="R19" s="74"/>
      <c r="S19" s="74"/>
      <c r="T19" s="74"/>
    </row>
    <row r="20" spans="1:20" hidden="1">
      <c r="A20" s="69" t="s">
        <v>421</v>
      </c>
      <c r="B20" s="12" t="s">
        <v>439</v>
      </c>
      <c r="C20" s="22">
        <v>44205</v>
      </c>
      <c r="D20" s="22">
        <f>C20+1</f>
        <v>44206</v>
      </c>
      <c r="E20" s="22">
        <f t="shared" ref="E20:E22" si="16">D20+1</f>
        <v>44207</v>
      </c>
      <c r="F20" s="22">
        <f>E20</f>
        <v>44207</v>
      </c>
      <c r="G20" s="22">
        <f>F20+8</f>
        <v>44215</v>
      </c>
      <c r="H20" s="22">
        <f t="shared" ref="H20:H22" si="17">G20</f>
        <v>44215</v>
      </c>
      <c r="I20" s="22">
        <f t="shared" ref="I20:I22" si="18">H20+1</f>
        <v>44216</v>
      </c>
      <c r="J20" s="22">
        <f t="shared" ref="J20:J22" si="19">I20+1</f>
        <v>44217</v>
      </c>
      <c r="K20" s="62" t="s">
        <v>402</v>
      </c>
      <c r="L20" s="62" t="s">
        <v>403</v>
      </c>
      <c r="M20" s="22">
        <f t="shared" ref="M20:M22" si="20">J20+1</f>
        <v>44218</v>
      </c>
      <c r="N20" s="22">
        <f t="shared" ref="N20:N22" si="21">M20</f>
        <v>44218</v>
      </c>
      <c r="O20" s="99"/>
      <c r="P20" s="99"/>
      <c r="Q20" s="74"/>
      <c r="R20" s="74"/>
      <c r="S20" s="74"/>
      <c r="T20" s="74"/>
    </row>
    <row r="21" spans="1:20" hidden="1">
      <c r="A21" s="69" t="s">
        <v>261</v>
      </c>
      <c r="B21" s="12" t="s">
        <v>440</v>
      </c>
      <c r="C21" s="22">
        <v>44212</v>
      </c>
      <c r="D21" s="22">
        <f t="shared" ref="D21:D22" si="22">C21+1</f>
        <v>44213</v>
      </c>
      <c r="E21" s="22">
        <f t="shared" si="16"/>
        <v>44214</v>
      </c>
      <c r="F21" s="22">
        <f t="shared" ref="F21:F22" si="23">E21</f>
        <v>44214</v>
      </c>
      <c r="G21" s="22">
        <f t="shared" ref="G21:G22" si="24">F21+8</f>
        <v>44222</v>
      </c>
      <c r="H21" s="22">
        <f t="shared" si="17"/>
        <v>44222</v>
      </c>
      <c r="I21" s="22">
        <f t="shared" si="18"/>
        <v>44223</v>
      </c>
      <c r="J21" s="22">
        <f t="shared" si="19"/>
        <v>44224</v>
      </c>
      <c r="K21" s="62" t="s">
        <v>402</v>
      </c>
      <c r="L21" s="62" t="s">
        <v>403</v>
      </c>
      <c r="M21" s="22">
        <f t="shared" si="20"/>
        <v>44225</v>
      </c>
      <c r="N21" s="22">
        <f t="shared" si="21"/>
        <v>44225</v>
      </c>
      <c r="O21" s="99"/>
      <c r="P21" s="99"/>
      <c r="Q21" s="74"/>
      <c r="R21" s="74"/>
      <c r="S21" s="74"/>
      <c r="T21" s="74"/>
    </row>
    <row r="22" spans="1:20" hidden="1">
      <c r="A22" s="86" t="s">
        <v>582</v>
      </c>
      <c r="B22" s="12" t="s">
        <v>441</v>
      </c>
      <c r="C22" s="22">
        <v>44219</v>
      </c>
      <c r="D22" s="22">
        <f t="shared" si="22"/>
        <v>44220</v>
      </c>
      <c r="E22" s="22">
        <f t="shared" si="16"/>
        <v>44221</v>
      </c>
      <c r="F22" s="22">
        <f t="shared" si="23"/>
        <v>44221</v>
      </c>
      <c r="G22" s="22">
        <f t="shared" si="24"/>
        <v>44229</v>
      </c>
      <c r="H22" s="22">
        <f t="shared" si="17"/>
        <v>44229</v>
      </c>
      <c r="I22" s="22">
        <f t="shared" si="18"/>
        <v>44230</v>
      </c>
      <c r="J22" s="22">
        <f t="shared" si="19"/>
        <v>44231</v>
      </c>
      <c r="K22" s="62" t="s">
        <v>402</v>
      </c>
      <c r="L22" s="62" t="s">
        <v>403</v>
      </c>
      <c r="M22" s="22">
        <f t="shared" si="20"/>
        <v>44232</v>
      </c>
      <c r="N22" s="22">
        <f t="shared" si="21"/>
        <v>44232</v>
      </c>
      <c r="O22" s="99"/>
      <c r="P22" s="99"/>
      <c r="Q22" s="74"/>
      <c r="R22" s="74"/>
      <c r="S22" s="74"/>
      <c r="T22" s="74"/>
    </row>
    <row r="23" spans="1:20" hidden="1">
      <c r="A23" s="69" t="s">
        <v>478</v>
      </c>
      <c r="B23" s="12" t="s">
        <v>442</v>
      </c>
      <c r="C23" s="22">
        <v>44226</v>
      </c>
      <c r="D23" s="22">
        <f>C23+1</f>
        <v>44227</v>
      </c>
      <c r="E23" s="22">
        <f>D23+1</f>
        <v>44228</v>
      </c>
      <c r="F23" s="22">
        <f>E23</f>
        <v>44228</v>
      </c>
      <c r="G23" s="22">
        <f>F23+8</f>
        <v>44236</v>
      </c>
      <c r="H23" s="22">
        <f>G23</f>
        <v>44236</v>
      </c>
      <c r="I23" s="22">
        <f>H23+1</f>
        <v>44237</v>
      </c>
      <c r="J23" s="22">
        <f>I23+1</f>
        <v>44238</v>
      </c>
      <c r="K23" s="62" t="s">
        <v>402</v>
      </c>
      <c r="L23" s="62" t="s">
        <v>403</v>
      </c>
      <c r="M23" s="22">
        <f>J23+1</f>
        <v>44239</v>
      </c>
      <c r="N23" s="22">
        <f>M23</f>
        <v>44239</v>
      </c>
      <c r="O23" s="99"/>
      <c r="P23" s="99"/>
      <c r="Q23" s="74"/>
      <c r="R23" s="74"/>
      <c r="S23" s="74"/>
      <c r="T23" s="74"/>
    </row>
    <row r="24" spans="1:20" hidden="1">
      <c r="A24" s="59" t="s">
        <v>289</v>
      </c>
      <c r="B24" s="12" t="s">
        <v>443</v>
      </c>
      <c r="C24" s="62" t="s">
        <v>402</v>
      </c>
      <c r="D24" s="62" t="s">
        <v>402</v>
      </c>
      <c r="E24" s="62" t="s">
        <v>402</v>
      </c>
      <c r="F24" s="62" t="s">
        <v>402</v>
      </c>
      <c r="G24" s="22">
        <v>44243</v>
      </c>
      <c r="H24" s="22">
        <f t="shared" ref="H24" si="25">G24</f>
        <v>44243</v>
      </c>
      <c r="I24" s="22">
        <f t="shared" ref="I24" si="26">H24+1</f>
        <v>44244</v>
      </c>
      <c r="J24" s="22">
        <f t="shared" ref="J24" si="27">I24+1</f>
        <v>44245</v>
      </c>
      <c r="K24" s="62" t="s">
        <v>402</v>
      </c>
      <c r="L24" s="62" t="s">
        <v>402</v>
      </c>
      <c r="M24" s="22">
        <f t="shared" ref="M24" si="28">J24+1</f>
        <v>44246</v>
      </c>
      <c r="N24" s="22">
        <f t="shared" ref="N24" si="29">M24</f>
        <v>44246</v>
      </c>
      <c r="O24" s="99"/>
      <c r="P24" s="99"/>
      <c r="Q24" s="74"/>
      <c r="R24" s="74"/>
      <c r="S24" s="74"/>
      <c r="T24" s="74"/>
    </row>
    <row r="25" spans="1:20">
      <c r="A25" s="81" t="s">
        <v>421</v>
      </c>
      <c r="B25" s="12" t="s">
        <v>444</v>
      </c>
      <c r="C25" s="22">
        <v>44240</v>
      </c>
      <c r="D25" s="22">
        <f t="shared" ref="D25" si="30">C25+1</f>
        <v>44241</v>
      </c>
      <c r="E25" s="22">
        <f t="shared" ref="E25" si="31">D25+1</f>
        <v>44242</v>
      </c>
      <c r="F25" s="22">
        <f t="shared" ref="F25" si="32">E25</f>
        <v>44242</v>
      </c>
      <c r="G25" s="22">
        <f t="shared" ref="G25" si="33">F25+8</f>
        <v>44250</v>
      </c>
      <c r="H25" s="22">
        <f t="shared" ref="H25" si="34">G25</f>
        <v>44250</v>
      </c>
      <c r="I25" s="22">
        <f t="shared" ref="I25" si="35">H25+1</f>
        <v>44251</v>
      </c>
      <c r="J25" s="22">
        <f t="shared" ref="J25" si="36">I25+1</f>
        <v>44252</v>
      </c>
      <c r="K25" s="62" t="s">
        <v>402</v>
      </c>
      <c r="L25" s="62" t="s">
        <v>403</v>
      </c>
      <c r="M25" s="22">
        <f t="shared" ref="M25" si="37">J25+1</f>
        <v>44253</v>
      </c>
      <c r="N25" s="22">
        <f t="shared" ref="N25" si="38">M25</f>
        <v>44253</v>
      </c>
      <c r="O25" s="99"/>
      <c r="P25" s="99"/>
      <c r="Q25" s="74"/>
      <c r="R25" s="74"/>
      <c r="S25" s="74"/>
      <c r="T25" s="74"/>
    </row>
    <row r="26" spans="1:20">
      <c r="A26" s="81" t="s">
        <v>479</v>
      </c>
      <c r="B26" s="12" t="s">
        <v>583</v>
      </c>
      <c r="C26" s="22">
        <v>44247</v>
      </c>
      <c r="D26" s="22">
        <f t="shared" ref="D26:D31" si="39">C26+1</f>
        <v>44248</v>
      </c>
      <c r="E26" s="22">
        <f t="shared" ref="E26" si="40">D26+1</f>
        <v>44249</v>
      </c>
      <c r="F26" s="22">
        <f t="shared" ref="F26:F31" si="41">E26</f>
        <v>44249</v>
      </c>
      <c r="G26" s="22">
        <f t="shared" ref="G26:G31" si="42">F26+8</f>
        <v>44257</v>
      </c>
      <c r="H26" s="22">
        <f t="shared" ref="H26" si="43">G26</f>
        <v>44257</v>
      </c>
      <c r="I26" s="22">
        <f t="shared" ref="I26" si="44">H26+1</f>
        <v>44258</v>
      </c>
      <c r="J26" s="22">
        <f t="shared" ref="J26" si="45">I26+1</f>
        <v>44259</v>
      </c>
      <c r="K26" s="62" t="s">
        <v>402</v>
      </c>
      <c r="L26" s="62" t="s">
        <v>403</v>
      </c>
      <c r="M26" s="22">
        <f t="shared" ref="M26:M31" si="46">J26+1</f>
        <v>44260</v>
      </c>
      <c r="N26" s="22">
        <f t="shared" ref="N26:N31" si="47">M26</f>
        <v>44260</v>
      </c>
      <c r="O26" s="99"/>
      <c r="P26" s="99"/>
      <c r="Q26" s="74"/>
      <c r="R26" s="74"/>
      <c r="S26" s="74"/>
      <c r="T26" s="74"/>
    </row>
    <row r="27" spans="1:20">
      <c r="A27" s="69" t="s">
        <v>261</v>
      </c>
      <c r="B27" s="12" t="s">
        <v>584</v>
      </c>
      <c r="C27" s="22">
        <v>44254</v>
      </c>
      <c r="D27" s="22">
        <f t="shared" si="39"/>
        <v>44255</v>
      </c>
      <c r="E27" s="22">
        <f t="shared" ref="E27:E31" si="48">D27+1</f>
        <v>44256</v>
      </c>
      <c r="F27" s="22">
        <f t="shared" si="41"/>
        <v>44256</v>
      </c>
      <c r="G27" s="22">
        <f t="shared" si="42"/>
        <v>44264</v>
      </c>
      <c r="H27" s="22">
        <f t="shared" ref="H27:H31" si="49">G27</f>
        <v>44264</v>
      </c>
      <c r="I27" s="22">
        <f t="shared" ref="I27:I31" si="50">H27+1</f>
        <v>44265</v>
      </c>
      <c r="J27" s="22">
        <f t="shared" ref="J27:J31" si="51">I27+1</f>
        <v>44266</v>
      </c>
      <c r="K27" s="62" t="s">
        <v>402</v>
      </c>
      <c r="L27" s="62" t="s">
        <v>403</v>
      </c>
      <c r="M27" s="22">
        <f t="shared" si="46"/>
        <v>44267</v>
      </c>
      <c r="N27" s="22">
        <f t="shared" si="47"/>
        <v>44267</v>
      </c>
      <c r="O27" s="99"/>
      <c r="P27" s="99"/>
      <c r="Q27" s="74"/>
      <c r="R27" s="74"/>
      <c r="S27" s="74"/>
      <c r="T27" s="74"/>
    </row>
    <row r="28" spans="1:20">
      <c r="A28" s="59" t="s">
        <v>582</v>
      </c>
      <c r="B28" s="12" t="s">
        <v>585</v>
      </c>
      <c r="C28" s="22">
        <v>44261</v>
      </c>
      <c r="D28" s="22">
        <f t="shared" si="39"/>
        <v>44262</v>
      </c>
      <c r="E28" s="22">
        <f t="shared" si="48"/>
        <v>44263</v>
      </c>
      <c r="F28" s="22">
        <f t="shared" si="41"/>
        <v>44263</v>
      </c>
      <c r="G28" s="22">
        <f t="shared" si="42"/>
        <v>44271</v>
      </c>
      <c r="H28" s="22">
        <f t="shared" si="49"/>
        <v>44271</v>
      </c>
      <c r="I28" s="22">
        <f t="shared" si="50"/>
        <v>44272</v>
      </c>
      <c r="J28" s="22">
        <f t="shared" si="51"/>
        <v>44273</v>
      </c>
      <c r="K28" s="62" t="s">
        <v>402</v>
      </c>
      <c r="L28" s="62" t="s">
        <v>403</v>
      </c>
      <c r="M28" s="22">
        <f t="shared" si="46"/>
        <v>44274</v>
      </c>
      <c r="N28" s="22">
        <f t="shared" si="47"/>
        <v>44274</v>
      </c>
      <c r="O28" s="99"/>
      <c r="P28" s="99"/>
      <c r="Q28" s="74"/>
      <c r="R28" s="74"/>
      <c r="S28" s="74"/>
      <c r="T28" s="74"/>
    </row>
    <row r="29" spans="1:20">
      <c r="A29" s="69" t="s">
        <v>478</v>
      </c>
      <c r="B29" s="12" t="s">
        <v>586</v>
      </c>
      <c r="C29" s="22">
        <v>44268</v>
      </c>
      <c r="D29" s="22">
        <f t="shared" si="39"/>
        <v>44269</v>
      </c>
      <c r="E29" s="22">
        <f t="shared" si="48"/>
        <v>44270</v>
      </c>
      <c r="F29" s="22">
        <f t="shared" si="41"/>
        <v>44270</v>
      </c>
      <c r="G29" s="22">
        <f t="shared" si="42"/>
        <v>44278</v>
      </c>
      <c r="H29" s="22">
        <f t="shared" si="49"/>
        <v>44278</v>
      </c>
      <c r="I29" s="22">
        <f t="shared" si="50"/>
        <v>44279</v>
      </c>
      <c r="J29" s="22">
        <f t="shared" si="51"/>
        <v>44280</v>
      </c>
      <c r="K29" s="62" t="s">
        <v>402</v>
      </c>
      <c r="L29" s="62" t="s">
        <v>403</v>
      </c>
      <c r="M29" s="22">
        <f t="shared" si="46"/>
        <v>44281</v>
      </c>
      <c r="N29" s="22">
        <f t="shared" si="47"/>
        <v>44281</v>
      </c>
      <c r="O29" s="99"/>
      <c r="P29" s="99"/>
      <c r="Q29" s="74"/>
      <c r="R29" s="74"/>
      <c r="S29" s="74"/>
      <c r="T29" s="74"/>
    </row>
    <row r="30" spans="1:20">
      <c r="A30" s="59" t="s">
        <v>289</v>
      </c>
      <c r="B30" s="12" t="s">
        <v>587</v>
      </c>
      <c r="C30" s="22">
        <v>44275</v>
      </c>
      <c r="D30" s="22">
        <f t="shared" si="39"/>
        <v>44276</v>
      </c>
      <c r="E30" s="22">
        <f t="shared" si="48"/>
        <v>44277</v>
      </c>
      <c r="F30" s="22">
        <f t="shared" si="41"/>
        <v>44277</v>
      </c>
      <c r="G30" s="22">
        <f t="shared" si="42"/>
        <v>44285</v>
      </c>
      <c r="H30" s="22">
        <f t="shared" si="49"/>
        <v>44285</v>
      </c>
      <c r="I30" s="22">
        <f t="shared" si="50"/>
        <v>44286</v>
      </c>
      <c r="J30" s="22">
        <f t="shared" si="51"/>
        <v>44287</v>
      </c>
      <c r="K30" s="62" t="s">
        <v>402</v>
      </c>
      <c r="L30" s="62" t="s">
        <v>403</v>
      </c>
      <c r="M30" s="22">
        <f t="shared" si="46"/>
        <v>44288</v>
      </c>
      <c r="N30" s="22">
        <f t="shared" si="47"/>
        <v>44288</v>
      </c>
      <c r="O30" s="99"/>
      <c r="P30" s="99"/>
      <c r="Q30" s="74"/>
      <c r="R30" s="74"/>
      <c r="S30" s="74"/>
      <c r="T30" s="74"/>
    </row>
    <row r="31" spans="1:20">
      <c r="A31" s="69" t="s">
        <v>421</v>
      </c>
      <c r="B31" s="12" t="s">
        <v>588</v>
      </c>
      <c r="C31" s="22">
        <v>44282</v>
      </c>
      <c r="D31" s="22">
        <f t="shared" si="39"/>
        <v>44283</v>
      </c>
      <c r="E31" s="22">
        <f t="shared" si="48"/>
        <v>44284</v>
      </c>
      <c r="F31" s="22">
        <f t="shared" si="41"/>
        <v>44284</v>
      </c>
      <c r="G31" s="22">
        <f t="shared" si="42"/>
        <v>44292</v>
      </c>
      <c r="H31" s="22">
        <f t="shared" si="49"/>
        <v>44292</v>
      </c>
      <c r="I31" s="22">
        <f t="shared" si="50"/>
        <v>44293</v>
      </c>
      <c r="J31" s="22">
        <f t="shared" si="51"/>
        <v>44294</v>
      </c>
      <c r="K31" s="62" t="s">
        <v>402</v>
      </c>
      <c r="L31" s="62" t="s">
        <v>403</v>
      </c>
      <c r="M31" s="22">
        <f t="shared" si="46"/>
        <v>44295</v>
      </c>
      <c r="N31" s="22">
        <f t="shared" si="47"/>
        <v>44295</v>
      </c>
      <c r="O31" s="99"/>
      <c r="P31" s="99"/>
      <c r="Q31" s="74"/>
      <c r="R31" s="74"/>
      <c r="S31" s="74"/>
      <c r="T31" s="74"/>
    </row>
    <row r="32" spans="1:20">
      <c r="A32" s="69" t="s">
        <v>315</v>
      </c>
      <c r="B32" s="12" t="s">
        <v>875</v>
      </c>
      <c r="C32" s="22">
        <v>44289</v>
      </c>
      <c r="D32" s="22">
        <f t="shared" ref="D32:D37" si="52">C32+1</f>
        <v>44290</v>
      </c>
      <c r="E32" s="22">
        <f t="shared" ref="E32:E37" si="53">D32+1</f>
        <v>44291</v>
      </c>
      <c r="F32" s="22">
        <f t="shared" ref="F32:F37" si="54">E32</f>
        <v>44291</v>
      </c>
      <c r="G32" s="22">
        <f t="shared" ref="G32:G37" si="55">F32+8</f>
        <v>44299</v>
      </c>
      <c r="H32" s="22">
        <f t="shared" ref="H32:H37" si="56">G32</f>
        <v>44299</v>
      </c>
      <c r="I32" s="22">
        <f t="shared" ref="I32:I37" si="57">H32+1</f>
        <v>44300</v>
      </c>
      <c r="J32" s="22">
        <f t="shared" ref="J32:J37" si="58">I32+1</f>
        <v>44301</v>
      </c>
      <c r="K32" s="62" t="s">
        <v>76</v>
      </c>
      <c r="L32" s="62" t="s">
        <v>76</v>
      </c>
      <c r="M32" s="22">
        <f t="shared" ref="M32:M37" si="59">J32+1</f>
        <v>44302</v>
      </c>
      <c r="N32" s="22">
        <f t="shared" ref="N32:N37" si="60">M32</f>
        <v>44302</v>
      </c>
      <c r="O32" s="99"/>
      <c r="P32" s="99"/>
      <c r="Q32" s="74"/>
      <c r="R32" s="74"/>
      <c r="S32" s="74"/>
      <c r="T32" s="74"/>
    </row>
    <row r="33" spans="1:21">
      <c r="A33" s="69" t="s">
        <v>261</v>
      </c>
      <c r="B33" s="12" t="s">
        <v>876</v>
      </c>
      <c r="C33" s="22">
        <v>44296</v>
      </c>
      <c r="D33" s="22">
        <f t="shared" si="52"/>
        <v>44297</v>
      </c>
      <c r="E33" s="22">
        <f t="shared" si="53"/>
        <v>44298</v>
      </c>
      <c r="F33" s="22">
        <f t="shared" si="54"/>
        <v>44298</v>
      </c>
      <c r="G33" s="22">
        <f t="shared" si="55"/>
        <v>44306</v>
      </c>
      <c r="H33" s="22">
        <f t="shared" si="56"/>
        <v>44306</v>
      </c>
      <c r="I33" s="22">
        <f t="shared" si="57"/>
        <v>44307</v>
      </c>
      <c r="J33" s="22">
        <f t="shared" si="58"/>
        <v>44308</v>
      </c>
      <c r="K33" s="62" t="s">
        <v>76</v>
      </c>
      <c r="L33" s="62" t="s">
        <v>76</v>
      </c>
      <c r="M33" s="22">
        <f t="shared" si="59"/>
        <v>44309</v>
      </c>
      <c r="N33" s="22">
        <f t="shared" si="60"/>
        <v>44309</v>
      </c>
      <c r="O33" s="99"/>
      <c r="P33" s="99"/>
      <c r="Q33" s="74"/>
      <c r="R33" s="74"/>
      <c r="S33" s="74"/>
      <c r="T33" s="74"/>
    </row>
    <row r="34" spans="1:21">
      <c r="A34" s="59" t="s">
        <v>582</v>
      </c>
      <c r="B34" s="12" t="s">
        <v>877</v>
      </c>
      <c r="C34" s="22">
        <v>44303</v>
      </c>
      <c r="D34" s="22">
        <f t="shared" si="52"/>
        <v>44304</v>
      </c>
      <c r="E34" s="22">
        <f t="shared" si="53"/>
        <v>44305</v>
      </c>
      <c r="F34" s="22">
        <f t="shared" si="54"/>
        <v>44305</v>
      </c>
      <c r="G34" s="22">
        <f t="shared" si="55"/>
        <v>44313</v>
      </c>
      <c r="H34" s="22">
        <f t="shared" si="56"/>
        <v>44313</v>
      </c>
      <c r="I34" s="22">
        <f t="shared" si="57"/>
        <v>44314</v>
      </c>
      <c r="J34" s="22">
        <f t="shared" si="58"/>
        <v>44315</v>
      </c>
      <c r="K34" s="62" t="s">
        <v>76</v>
      </c>
      <c r="L34" s="62" t="s">
        <v>76</v>
      </c>
      <c r="M34" s="22">
        <f t="shared" si="59"/>
        <v>44316</v>
      </c>
      <c r="N34" s="22">
        <f t="shared" si="60"/>
        <v>44316</v>
      </c>
      <c r="O34" s="99"/>
      <c r="P34" s="99"/>
      <c r="Q34" s="74"/>
      <c r="R34" s="74"/>
      <c r="S34" s="74"/>
      <c r="T34" s="74"/>
    </row>
    <row r="35" spans="1:21">
      <c r="A35" s="69" t="s">
        <v>477</v>
      </c>
      <c r="B35" s="12" t="s">
        <v>878</v>
      </c>
      <c r="C35" s="22">
        <v>44310</v>
      </c>
      <c r="D35" s="22">
        <f t="shared" si="52"/>
        <v>44311</v>
      </c>
      <c r="E35" s="22">
        <f t="shared" si="53"/>
        <v>44312</v>
      </c>
      <c r="F35" s="22">
        <f t="shared" si="54"/>
        <v>44312</v>
      </c>
      <c r="G35" s="22">
        <f t="shared" si="55"/>
        <v>44320</v>
      </c>
      <c r="H35" s="22">
        <f t="shared" si="56"/>
        <v>44320</v>
      </c>
      <c r="I35" s="22">
        <f t="shared" si="57"/>
        <v>44321</v>
      </c>
      <c r="J35" s="22">
        <f t="shared" si="58"/>
        <v>44322</v>
      </c>
      <c r="K35" s="62" t="s">
        <v>76</v>
      </c>
      <c r="L35" s="62" t="s">
        <v>76</v>
      </c>
      <c r="M35" s="22">
        <f t="shared" si="59"/>
        <v>44323</v>
      </c>
      <c r="N35" s="22">
        <f t="shared" si="60"/>
        <v>44323</v>
      </c>
      <c r="O35" s="99"/>
      <c r="P35" s="99"/>
      <c r="Q35" s="74"/>
      <c r="R35" s="74"/>
      <c r="S35" s="74"/>
      <c r="T35" s="74"/>
    </row>
    <row r="36" spans="1:21">
      <c r="A36" s="59" t="s">
        <v>289</v>
      </c>
      <c r="B36" s="12" t="s">
        <v>879</v>
      </c>
      <c r="C36" s="22">
        <v>44317</v>
      </c>
      <c r="D36" s="22">
        <f t="shared" si="52"/>
        <v>44318</v>
      </c>
      <c r="E36" s="22">
        <f t="shared" si="53"/>
        <v>44319</v>
      </c>
      <c r="F36" s="22">
        <f t="shared" si="54"/>
        <v>44319</v>
      </c>
      <c r="G36" s="22">
        <f t="shared" si="55"/>
        <v>44327</v>
      </c>
      <c r="H36" s="22">
        <f t="shared" si="56"/>
        <v>44327</v>
      </c>
      <c r="I36" s="22">
        <f t="shared" si="57"/>
        <v>44328</v>
      </c>
      <c r="J36" s="22">
        <f t="shared" si="58"/>
        <v>44329</v>
      </c>
      <c r="K36" s="62" t="s">
        <v>76</v>
      </c>
      <c r="L36" s="62" t="s">
        <v>76</v>
      </c>
      <c r="M36" s="22">
        <f t="shared" si="59"/>
        <v>44330</v>
      </c>
      <c r="N36" s="22">
        <f t="shared" si="60"/>
        <v>44330</v>
      </c>
      <c r="O36" s="99"/>
      <c r="P36" s="99"/>
      <c r="Q36" s="74"/>
      <c r="R36" s="74"/>
      <c r="S36" s="74"/>
      <c r="T36" s="74"/>
    </row>
    <row r="37" spans="1:21">
      <c r="A37" s="69" t="s">
        <v>421</v>
      </c>
      <c r="B37" s="12" t="s">
        <v>880</v>
      </c>
      <c r="C37" s="22">
        <v>44324</v>
      </c>
      <c r="D37" s="22">
        <f t="shared" si="52"/>
        <v>44325</v>
      </c>
      <c r="E37" s="22">
        <f t="shared" si="53"/>
        <v>44326</v>
      </c>
      <c r="F37" s="22">
        <f t="shared" si="54"/>
        <v>44326</v>
      </c>
      <c r="G37" s="22">
        <f t="shared" si="55"/>
        <v>44334</v>
      </c>
      <c r="H37" s="22">
        <f t="shared" si="56"/>
        <v>44334</v>
      </c>
      <c r="I37" s="22">
        <f t="shared" si="57"/>
        <v>44335</v>
      </c>
      <c r="J37" s="22">
        <f t="shared" si="58"/>
        <v>44336</v>
      </c>
      <c r="K37" s="62" t="s">
        <v>76</v>
      </c>
      <c r="L37" s="62" t="s">
        <v>76</v>
      </c>
      <c r="M37" s="22">
        <f t="shared" si="59"/>
        <v>44337</v>
      </c>
      <c r="N37" s="22">
        <f t="shared" si="60"/>
        <v>44337</v>
      </c>
      <c r="O37" s="99"/>
      <c r="P37" s="99"/>
      <c r="Q37" s="74"/>
      <c r="R37" s="74"/>
      <c r="S37" s="74"/>
      <c r="T37" s="74"/>
    </row>
    <row r="38" spans="1:21">
      <c r="A38" s="4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21" ht="16.2">
      <c r="A39" s="38" t="s">
        <v>19</v>
      </c>
      <c r="B39" s="265" t="s">
        <v>30</v>
      </c>
      <c r="C39" s="265"/>
      <c r="D39" s="265"/>
      <c r="E39" s="265"/>
      <c r="F39" s="265"/>
      <c r="G39" s="265"/>
      <c r="H39" s="265"/>
      <c r="I39" s="265"/>
      <c r="J39" s="265"/>
      <c r="K39" s="265"/>
      <c r="L39" s="265"/>
      <c r="M39" s="1"/>
      <c r="N39" s="1"/>
      <c r="O39" s="1"/>
      <c r="P39" s="1"/>
      <c r="Q39" s="1"/>
      <c r="R39" s="1"/>
      <c r="S39" s="1"/>
    </row>
    <row r="40" spans="1:21" ht="16.2" customHeight="1">
      <c r="A40" s="65" t="s">
        <v>23</v>
      </c>
      <c r="B40" s="309" t="s">
        <v>637</v>
      </c>
      <c r="C40" s="309"/>
      <c r="D40" s="309"/>
      <c r="E40" s="309"/>
      <c r="F40" s="309"/>
      <c r="G40" s="309"/>
      <c r="H40" s="309"/>
      <c r="I40" s="309"/>
      <c r="J40" s="309"/>
      <c r="K40" s="309"/>
      <c r="L40" s="309"/>
      <c r="M40" s="1"/>
      <c r="N40" s="1"/>
      <c r="O40" s="1"/>
      <c r="P40" s="1"/>
      <c r="Q40" s="1"/>
      <c r="R40" s="1"/>
      <c r="S40" s="1"/>
      <c r="T40" s="1"/>
      <c r="U40" s="1"/>
    </row>
    <row r="41" spans="1:21" ht="16.2" customHeight="1">
      <c r="A41" s="42" t="s">
        <v>141</v>
      </c>
      <c r="B41" s="263" t="s">
        <v>922</v>
      </c>
      <c r="C41" s="263"/>
      <c r="D41" s="263"/>
      <c r="E41" s="263"/>
      <c r="F41" s="263"/>
      <c r="G41" s="263"/>
      <c r="H41" s="263"/>
      <c r="I41" s="263"/>
      <c r="J41" s="263"/>
      <c r="K41" s="263"/>
      <c r="L41" s="263"/>
      <c r="M41" s="1"/>
      <c r="N41" s="1"/>
      <c r="O41" s="1"/>
      <c r="P41" s="1"/>
      <c r="Q41" s="1"/>
      <c r="R41" s="1"/>
      <c r="S41" s="1"/>
      <c r="T41" s="1"/>
      <c r="U41" s="1"/>
    </row>
    <row r="42" spans="1:21" ht="16.2" customHeight="1">
      <c r="A42" s="42" t="s">
        <v>32</v>
      </c>
      <c r="B42" s="308" t="s">
        <v>202</v>
      </c>
      <c r="C42" s="308"/>
      <c r="D42" s="308"/>
      <c r="E42" s="308"/>
      <c r="F42" s="308"/>
      <c r="G42" s="308"/>
      <c r="H42" s="308"/>
      <c r="I42" s="308"/>
      <c r="J42" s="308"/>
      <c r="K42" s="308"/>
      <c r="L42" s="308"/>
      <c r="M42" s="1"/>
      <c r="N42" s="1"/>
      <c r="O42" s="1"/>
      <c r="P42" s="1"/>
      <c r="Q42" s="1"/>
      <c r="R42" s="1"/>
      <c r="S42" s="1"/>
    </row>
    <row r="43" spans="1:21" ht="16.2" customHeight="1">
      <c r="A43" s="42" t="s">
        <v>32</v>
      </c>
      <c r="B43" s="308" t="s">
        <v>203</v>
      </c>
      <c r="C43" s="308"/>
      <c r="D43" s="308"/>
      <c r="E43" s="308"/>
      <c r="F43" s="308"/>
      <c r="G43" s="308"/>
      <c r="H43" s="308"/>
      <c r="I43" s="308"/>
      <c r="J43" s="308"/>
      <c r="K43" s="308"/>
      <c r="L43" s="308"/>
      <c r="M43" s="1"/>
      <c r="N43" s="1"/>
      <c r="O43" s="1"/>
      <c r="P43" s="1"/>
      <c r="Q43" s="1"/>
      <c r="R43" s="1"/>
      <c r="S43" s="1"/>
    </row>
    <row r="44" spans="1:21" ht="16.2" customHeight="1">
      <c r="A44" s="41" t="s">
        <v>31</v>
      </c>
      <c r="B44" s="308" t="s">
        <v>204</v>
      </c>
      <c r="C44" s="308"/>
      <c r="D44" s="308"/>
      <c r="E44" s="308"/>
      <c r="F44" s="308"/>
      <c r="G44" s="308"/>
      <c r="H44" s="308"/>
      <c r="I44" s="308"/>
      <c r="J44" s="308"/>
      <c r="K44" s="308"/>
      <c r="L44" s="308"/>
      <c r="M44" s="1"/>
      <c r="N44" s="1"/>
      <c r="O44" s="1"/>
      <c r="P44" s="1"/>
      <c r="Q44" s="1"/>
      <c r="R44" s="1"/>
      <c r="S44" s="1"/>
    </row>
    <row r="45" spans="1:21" ht="16.2" customHeight="1">
      <c r="A45" s="41" t="s">
        <v>31</v>
      </c>
      <c r="B45" s="285" t="s">
        <v>205</v>
      </c>
      <c r="C45" s="286"/>
      <c r="D45" s="286"/>
      <c r="E45" s="286"/>
      <c r="F45" s="286"/>
      <c r="G45" s="286"/>
      <c r="H45" s="286"/>
      <c r="I45" s="286"/>
      <c r="J45" s="286"/>
      <c r="K45" s="286"/>
      <c r="L45" s="287"/>
      <c r="M45" s="1"/>
      <c r="N45" s="1"/>
      <c r="O45" s="1"/>
      <c r="P45" s="1"/>
      <c r="Q45" s="1"/>
      <c r="R45" s="1"/>
      <c r="S45" s="1"/>
    </row>
    <row r="46" spans="1:21" ht="16.2" customHeight="1">
      <c r="A46" s="41" t="s">
        <v>143</v>
      </c>
      <c r="B46" s="308" t="s">
        <v>206</v>
      </c>
      <c r="C46" s="308"/>
      <c r="D46" s="308"/>
      <c r="E46" s="308"/>
      <c r="F46" s="308"/>
      <c r="G46" s="308"/>
      <c r="H46" s="308"/>
      <c r="I46" s="308"/>
      <c r="J46" s="308"/>
      <c r="K46" s="308"/>
      <c r="L46" s="308"/>
      <c r="M46" s="1"/>
      <c r="N46" s="1"/>
      <c r="O46" s="1"/>
      <c r="P46" s="1"/>
      <c r="Q46" s="1"/>
      <c r="R46" s="1"/>
      <c r="S46" s="1"/>
    </row>
  </sheetData>
  <mergeCells count="54">
    <mergeCell ref="Q17:R17"/>
    <mergeCell ref="B1:Q1"/>
    <mergeCell ref="B2:Q2"/>
    <mergeCell ref="Q15:R15"/>
    <mergeCell ref="C16:D16"/>
    <mergeCell ref="E16:F16"/>
    <mergeCell ref="G16:H16"/>
    <mergeCell ref="I16:J16"/>
    <mergeCell ref="K16:L16"/>
    <mergeCell ref="M16:N16"/>
    <mergeCell ref="Q16:R16"/>
    <mergeCell ref="C17:D17"/>
    <mergeCell ref="E17:F17"/>
    <mergeCell ref="G17:H17"/>
    <mergeCell ref="I17:J17"/>
    <mergeCell ref="K17:L17"/>
    <mergeCell ref="B46:L46"/>
    <mergeCell ref="B42:L42"/>
    <mergeCell ref="B44:L44"/>
    <mergeCell ref="B45:L45"/>
    <mergeCell ref="B40:L40"/>
    <mergeCell ref="B43:L43"/>
    <mergeCell ref="B41:L41"/>
    <mergeCell ref="A4:N4"/>
    <mergeCell ref="C5:D5"/>
    <mergeCell ref="E5:F5"/>
    <mergeCell ref="G5:H5"/>
    <mergeCell ref="I5:J5"/>
    <mergeCell ref="K5:L5"/>
    <mergeCell ref="M5:N5"/>
    <mergeCell ref="M7:N7"/>
    <mergeCell ref="Q5:R5"/>
    <mergeCell ref="C6:D6"/>
    <mergeCell ref="E6:F6"/>
    <mergeCell ref="G6:H6"/>
    <mergeCell ref="I6:J6"/>
    <mergeCell ref="K6:L6"/>
    <mergeCell ref="M6:N6"/>
    <mergeCell ref="Q6:R6"/>
    <mergeCell ref="Q7:R7"/>
    <mergeCell ref="C7:D7"/>
    <mergeCell ref="E7:F7"/>
    <mergeCell ref="G7:H7"/>
    <mergeCell ref="I7:J7"/>
    <mergeCell ref="K7:L7"/>
    <mergeCell ref="B39:L39"/>
    <mergeCell ref="A14:N14"/>
    <mergeCell ref="C15:D15"/>
    <mergeCell ref="E15:F15"/>
    <mergeCell ref="G15:H15"/>
    <mergeCell ref="I15:J15"/>
    <mergeCell ref="K15:L15"/>
    <mergeCell ref="M15:N15"/>
    <mergeCell ref="M17:N17"/>
  </mergeCells>
  <phoneticPr fontId="3" type="noConversion"/>
  <pageMargins left="0.7" right="0.7" top="0.75" bottom="0.75" header="0.3" footer="0.3"/>
  <pageSetup paperSize="9" scale="71" orientation="landscape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V57"/>
  <sheetViews>
    <sheetView topLeftCell="A4" workbookViewId="0">
      <selection activeCell="E61" sqref="E61"/>
    </sheetView>
  </sheetViews>
  <sheetFormatPr defaultRowHeight="15.6"/>
  <cols>
    <col min="1" max="1" width="20.3984375" customWidth="1"/>
    <col min="2" max="21" width="7.5" customWidth="1"/>
  </cols>
  <sheetData>
    <row r="1" spans="1:256" ht="51" customHeight="1">
      <c r="B1" s="221" t="s">
        <v>50</v>
      </c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45"/>
      <c r="N1" s="45"/>
      <c r="O1" s="45"/>
      <c r="P1" s="45"/>
      <c r="Q1" s="45"/>
      <c r="R1" s="45"/>
      <c r="S1" s="45"/>
      <c r="T1" s="46"/>
    </row>
    <row r="2" spans="1:256" ht="17.100000000000001" customHeight="1">
      <c r="B2" s="222" t="s">
        <v>51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47"/>
      <c r="N2" s="47"/>
      <c r="O2" s="47"/>
      <c r="P2" s="47"/>
      <c r="Q2" s="47"/>
      <c r="R2" s="47"/>
      <c r="S2" s="47"/>
      <c r="T2" s="47"/>
    </row>
    <row r="3" spans="1:256" ht="19.8" customHeight="1">
      <c r="A3" s="48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>
      <c r="A4" s="310" t="s">
        <v>290</v>
      </c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312"/>
      <c r="M4" s="60"/>
      <c r="N4" s="60"/>
      <c r="O4" s="60"/>
      <c r="P4" s="60"/>
      <c r="Q4" s="60"/>
      <c r="R4" s="60"/>
      <c r="S4" s="60"/>
      <c r="T4" s="60"/>
    </row>
    <row r="5" spans="1:256">
      <c r="A5" s="98" t="s">
        <v>26</v>
      </c>
      <c r="B5" s="302" t="s">
        <v>142</v>
      </c>
      <c r="C5" s="304"/>
      <c r="D5" s="302" t="s">
        <v>142</v>
      </c>
      <c r="E5" s="304"/>
      <c r="F5" s="302" t="s">
        <v>166</v>
      </c>
      <c r="G5" s="304"/>
      <c r="H5" s="96" t="s">
        <v>27</v>
      </c>
      <c r="I5" s="302" t="s">
        <v>292</v>
      </c>
      <c r="J5" s="303"/>
      <c r="K5" s="313" t="s">
        <v>201</v>
      </c>
      <c r="L5" s="314"/>
      <c r="M5" s="305"/>
      <c r="N5" s="306"/>
      <c r="O5" s="305"/>
      <c r="P5" s="305"/>
      <c r="Q5" s="305"/>
      <c r="R5" s="306"/>
      <c r="S5" s="2"/>
      <c r="T5" s="2"/>
    </row>
    <row r="6" spans="1:256">
      <c r="A6" s="95" t="s">
        <v>3</v>
      </c>
      <c r="B6" s="249" t="s">
        <v>164</v>
      </c>
      <c r="C6" s="249"/>
      <c r="D6" s="249" t="s">
        <v>293</v>
      </c>
      <c r="E6" s="249"/>
      <c r="F6" s="249" t="s">
        <v>29</v>
      </c>
      <c r="G6" s="249"/>
      <c r="H6" s="94" t="s">
        <v>4</v>
      </c>
      <c r="I6" s="249" t="s">
        <v>75</v>
      </c>
      <c r="J6" s="249"/>
      <c r="K6" s="247" t="s">
        <v>8</v>
      </c>
      <c r="L6" s="248"/>
      <c r="M6" s="307"/>
      <c r="N6" s="307"/>
      <c r="O6" s="307"/>
      <c r="P6" s="307"/>
      <c r="Q6" s="307"/>
      <c r="R6" s="307"/>
      <c r="S6" s="76"/>
      <c r="T6" s="76"/>
    </row>
    <row r="7" spans="1:256">
      <c r="A7" s="95"/>
      <c r="B7" s="249" t="s">
        <v>294</v>
      </c>
      <c r="C7" s="249"/>
      <c r="D7" s="249" t="s">
        <v>295</v>
      </c>
      <c r="E7" s="249"/>
      <c r="F7" s="249" t="s">
        <v>286</v>
      </c>
      <c r="G7" s="249"/>
      <c r="H7" s="94"/>
      <c r="I7" s="249" t="s">
        <v>296</v>
      </c>
      <c r="J7" s="249"/>
      <c r="K7" s="249" t="s">
        <v>297</v>
      </c>
      <c r="L7" s="249"/>
      <c r="M7" s="307"/>
      <c r="N7" s="307"/>
      <c r="O7" s="307"/>
      <c r="P7" s="307"/>
      <c r="Q7" s="307"/>
      <c r="R7" s="307"/>
      <c r="S7" s="76"/>
      <c r="T7" s="76"/>
    </row>
    <row r="8" spans="1:256" hidden="1">
      <c r="A8" s="101" t="s">
        <v>300</v>
      </c>
      <c r="B8" s="22">
        <v>44031</v>
      </c>
      <c r="C8" s="22">
        <f>B8+1</f>
        <v>44032</v>
      </c>
      <c r="D8" s="22">
        <f t="shared" ref="D8:F10" si="0">C8</f>
        <v>44032</v>
      </c>
      <c r="E8" s="22">
        <f t="shared" si="0"/>
        <v>44032</v>
      </c>
      <c r="F8" s="22">
        <f t="shared" si="0"/>
        <v>44032</v>
      </c>
      <c r="G8" s="22">
        <f>F8+1</f>
        <v>44033</v>
      </c>
      <c r="H8" s="56" t="s">
        <v>312</v>
      </c>
      <c r="I8" s="22">
        <f>G8+9</f>
        <v>44042</v>
      </c>
      <c r="J8" s="22">
        <f t="shared" ref="J8:L20" si="1">I8+1</f>
        <v>44043</v>
      </c>
      <c r="K8" s="22">
        <f t="shared" ref="K8:L10" si="2">J8+1</f>
        <v>44044</v>
      </c>
      <c r="L8" s="22">
        <f t="shared" si="2"/>
        <v>44045</v>
      </c>
      <c r="M8" s="29"/>
      <c r="N8" s="29"/>
      <c r="O8" s="99"/>
      <c r="P8" s="99"/>
      <c r="Q8" s="74"/>
      <c r="R8" s="74"/>
      <c r="S8" s="74"/>
      <c r="T8" s="74"/>
    </row>
    <row r="9" spans="1:256" hidden="1">
      <c r="A9" s="100" t="s">
        <v>313</v>
      </c>
      <c r="B9" s="22">
        <v>44038</v>
      </c>
      <c r="C9" s="22">
        <f>B9+1</f>
        <v>44039</v>
      </c>
      <c r="D9" s="22">
        <f t="shared" si="0"/>
        <v>44039</v>
      </c>
      <c r="E9" s="22">
        <f t="shared" si="0"/>
        <v>44039</v>
      </c>
      <c r="F9" s="22">
        <f t="shared" si="0"/>
        <v>44039</v>
      </c>
      <c r="G9" s="22">
        <f>F9+1</f>
        <v>44040</v>
      </c>
      <c r="H9" s="56" t="s">
        <v>301</v>
      </c>
      <c r="I9" s="22">
        <f>G9+9</f>
        <v>44049</v>
      </c>
      <c r="J9" s="22">
        <f t="shared" si="1"/>
        <v>44050</v>
      </c>
      <c r="K9" s="22">
        <f t="shared" si="2"/>
        <v>44051</v>
      </c>
      <c r="L9" s="22">
        <f t="shared" si="2"/>
        <v>44052</v>
      </c>
      <c r="M9" s="29"/>
      <c r="N9" s="29"/>
      <c r="O9" s="99"/>
      <c r="P9" s="99"/>
      <c r="Q9" s="74"/>
      <c r="R9" s="74"/>
      <c r="S9" s="74"/>
      <c r="T9" s="74"/>
    </row>
    <row r="10" spans="1:256" hidden="1">
      <c r="A10" s="101" t="s">
        <v>298</v>
      </c>
      <c r="B10" s="22">
        <v>44045</v>
      </c>
      <c r="C10" s="22">
        <f>B10+1</f>
        <v>44046</v>
      </c>
      <c r="D10" s="22">
        <f t="shared" si="0"/>
        <v>44046</v>
      </c>
      <c r="E10" s="22">
        <f t="shared" si="0"/>
        <v>44046</v>
      </c>
      <c r="F10" s="22">
        <f t="shared" si="0"/>
        <v>44046</v>
      </c>
      <c r="G10" s="22">
        <f>F10+1</f>
        <v>44047</v>
      </c>
      <c r="H10" s="56" t="s">
        <v>302</v>
      </c>
      <c r="I10" s="22">
        <f>G10+9</f>
        <v>44056</v>
      </c>
      <c r="J10" s="22">
        <f t="shared" si="1"/>
        <v>44057</v>
      </c>
      <c r="K10" s="22">
        <f t="shared" si="2"/>
        <v>44058</v>
      </c>
      <c r="L10" s="22">
        <f t="shared" si="2"/>
        <v>44059</v>
      </c>
      <c r="M10" s="29"/>
      <c r="N10" s="29"/>
      <c r="O10" s="99"/>
      <c r="P10" s="99"/>
      <c r="Q10" s="74"/>
      <c r="R10" s="74"/>
      <c r="S10" s="74"/>
      <c r="T10" s="74"/>
    </row>
    <row r="11" spans="1:256" hidden="1">
      <c r="A11" s="101" t="s">
        <v>300</v>
      </c>
      <c r="B11" s="22">
        <v>44052</v>
      </c>
      <c r="C11" s="22">
        <f t="shared" ref="C11:C20" si="3">B11+1</f>
        <v>44053</v>
      </c>
      <c r="D11" s="22">
        <f t="shared" ref="D11:F20" si="4">C11</f>
        <v>44053</v>
      </c>
      <c r="E11" s="22">
        <f t="shared" si="4"/>
        <v>44053</v>
      </c>
      <c r="F11" s="22">
        <f t="shared" si="4"/>
        <v>44053</v>
      </c>
      <c r="G11" s="22">
        <f t="shared" ref="G11:G20" si="5">F11+1</f>
        <v>44054</v>
      </c>
      <c r="H11" s="56" t="s">
        <v>303</v>
      </c>
      <c r="I11" s="22">
        <f t="shared" ref="I11:I20" si="6">G11+9</f>
        <v>44063</v>
      </c>
      <c r="J11" s="22">
        <f t="shared" si="1"/>
        <v>44064</v>
      </c>
      <c r="K11" s="22">
        <f t="shared" si="1"/>
        <v>44065</v>
      </c>
      <c r="L11" s="22">
        <f t="shared" si="1"/>
        <v>44066</v>
      </c>
      <c r="M11" s="29"/>
      <c r="N11" s="29"/>
      <c r="O11" s="99"/>
      <c r="P11" s="99"/>
      <c r="Q11" s="74"/>
      <c r="R11" s="74"/>
      <c r="S11" s="74"/>
      <c r="T11" s="74"/>
    </row>
    <row r="12" spans="1:256" hidden="1">
      <c r="A12" s="100" t="s">
        <v>299</v>
      </c>
      <c r="B12" s="22">
        <v>44059</v>
      </c>
      <c r="C12" s="22">
        <f t="shared" si="3"/>
        <v>44060</v>
      </c>
      <c r="D12" s="22">
        <f t="shared" si="4"/>
        <v>44060</v>
      </c>
      <c r="E12" s="22">
        <f t="shared" si="4"/>
        <v>44060</v>
      </c>
      <c r="F12" s="22">
        <f t="shared" si="4"/>
        <v>44060</v>
      </c>
      <c r="G12" s="22">
        <f t="shared" si="5"/>
        <v>44061</v>
      </c>
      <c r="H12" s="56" t="s">
        <v>304</v>
      </c>
      <c r="I12" s="22">
        <f t="shared" si="6"/>
        <v>44070</v>
      </c>
      <c r="J12" s="22">
        <f t="shared" si="1"/>
        <v>44071</v>
      </c>
      <c r="K12" s="22">
        <f t="shared" si="1"/>
        <v>44072</v>
      </c>
      <c r="L12" s="22">
        <f t="shared" si="1"/>
        <v>44073</v>
      </c>
      <c r="M12" s="29"/>
      <c r="N12" s="29"/>
      <c r="O12" s="99"/>
      <c r="P12" s="99"/>
      <c r="Q12" s="74"/>
      <c r="R12" s="74"/>
      <c r="S12" s="74"/>
      <c r="T12" s="74"/>
    </row>
    <row r="13" spans="1:256" hidden="1">
      <c r="A13" s="101" t="s">
        <v>298</v>
      </c>
      <c r="B13" s="22">
        <v>44066</v>
      </c>
      <c r="C13" s="22">
        <f t="shared" si="3"/>
        <v>44067</v>
      </c>
      <c r="D13" s="22">
        <f t="shared" si="4"/>
        <v>44067</v>
      </c>
      <c r="E13" s="22">
        <f t="shared" si="4"/>
        <v>44067</v>
      </c>
      <c r="F13" s="22">
        <f t="shared" si="4"/>
        <v>44067</v>
      </c>
      <c r="G13" s="22">
        <f t="shared" si="5"/>
        <v>44068</v>
      </c>
      <c r="H13" s="56" t="s">
        <v>305</v>
      </c>
      <c r="I13" s="22">
        <f t="shared" si="6"/>
        <v>44077</v>
      </c>
      <c r="J13" s="22">
        <f t="shared" si="1"/>
        <v>44078</v>
      </c>
      <c r="K13" s="22">
        <f t="shared" si="1"/>
        <v>44079</v>
      </c>
      <c r="L13" s="22">
        <f t="shared" si="1"/>
        <v>44080</v>
      </c>
      <c r="M13" s="29"/>
      <c r="N13" s="29"/>
      <c r="O13" s="99"/>
      <c r="P13" s="99"/>
      <c r="Q13" s="74"/>
      <c r="R13" s="74"/>
      <c r="S13" s="74"/>
      <c r="T13" s="74"/>
    </row>
    <row r="14" spans="1:256" hidden="1">
      <c r="A14" s="101" t="s">
        <v>300</v>
      </c>
      <c r="B14" s="22">
        <v>44073</v>
      </c>
      <c r="C14" s="22">
        <f t="shared" si="3"/>
        <v>44074</v>
      </c>
      <c r="D14" s="22">
        <f t="shared" si="4"/>
        <v>44074</v>
      </c>
      <c r="E14" s="22">
        <f t="shared" si="4"/>
        <v>44074</v>
      </c>
      <c r="F14" s="22">
        <f t="shared" si="4"/>
        <v>44074</v>
      </c>
      <c r="G14" s="22">
        <f t="shared" si="5"/>
        <v>44075</v>
      </c>
      <c r="H14" s="56" t="s">
        <v>306</v>
      </c>
      <c r="I14" s="22">
        <f t="shared" si="6"/>
        <v>44084</v>
      </c>
      <c r="J14" s="22">
        <f t="shared" si="1"/>
        <v>44085</v>
      </c>
      <c r="K14" s="22">
        <f t="shared" si="1"/>
        <v>44086</v>
      </c>
      <c r="L14" s="22">
        <f t="shared" si="1"/>
        <v>44087</v>
      </c>
      <c r="M14" s="29"/>
      <c r="N14" s="29"/>
      <c r="O14" s="99"/>
      <c r="P14" s="99"/>
      <c r="Q14" s="74"/>
      <c r="R14" s="74"/>
      <c r="S14" s="74"/>
      <c r="T14" s="74"/>
    </row>
    <row r="15" spans="1:256" hidden="1">
      <c r="A15" s="100" t="s">
        <v>299</v>
      </c>
      <c r="B15" s="22">
        <v>44080</v>
      </c>
      <c r="C15" s="22">
        <f t="shared" si="3"/>
        <v>44081</v>
      </c>
      <c r="D15" s="22">
        <f t="shared" si="4"/>
        <v>44081</v>
      </c>
      <c r="E15" s="22">
        <f t="shared" si="4"/>
        <v>44081</v>
      </c>
      <c r="F15" s="22">
        <f t="shared" si="4"/>
        <v>44081</v>
      </c>
      <c r="G15" s="22">
        <f t="shared" si="5"/>
        <v>44082</v>
      </c>
      <c r="H15" s="56" t="s">
        <v>307</v>
      </c>
      <c r="I15" s="22">
        <f t="shared" si="6"/>
        <v>44091</v>
      </c>
      <c r="J15" s="22">
        <f t="shared" si="1"/>
        <v>44092</v>
      </c>
      <c r="K15" s="22">
        <f t="shared" si="1"/>
        <v>44093</v>
      </c>
      <c r="L15" s="22">
        <f t="shared" si="1"/>
        <v>44094</v>
      </c>
      <c r="M15" s="29"/>
      <c r="N15" s="29"/>
      <c r="O15" s="99"/>
      <c r="P15" s="99"/>
      <c r="Q15" s="74"/>
      <c r="R15" s="74"/>
      <c r="S15" s="74"/>
      <c r="T15" s="74"/>
    </row>
    <row r="16" spans="1:256" hidden="1">
      <c r="A16" s="101" t="s">
        <v>298</v>
      </c>
      <c r="B16" s="22">
        <v>44087</v>
      </c>
      <c r="C16" s="22">
        <f t="shared" si="3"/>
        <v>44088</v>
      </c>
      <c r="D16" s="22">
        <f t="shared" si="4"/>
        <v>44088</v>
      </c>
      <c r="E16" s="22">
        <f t="shared" si="4"/>
        <v>44088</v>
      </c>
      <c r="F16" s="22">
        <f t="shared" si="4"/>
        <v>44088</v>
      </c>
      <c r="G16" s="22">
        <f t="shared" si="5"/>
        <v>44089</v>
      </c>
      <c r="H16" s="56" t="s">
        <v>308</v>
      </c>
      <c r="I16" s="22">
        <f t="shared" si="6"/>
        <v>44098</v>
      </c>
      <c r="J16" s="22">
        <f t="shared" si="1"/>
        <v>44099</v>
      </c>
      <c r="K16" s="22">
        <f t="shared" si="1"/>
        <v>44100</v>
      </c>
      <c r="L16" s="22">
        <f t="shared" si="1"/>
        <v>44101</v>
      </c>
      <c r="M16" s="29"/>
      <c r="N16" s="29"/>
      <c r="O16" s="99"/>
      <c r="P16" s="99"/>
      <c r="Q16" s="74"/>
      <c r="R16" s="74"/>
      <c r="S16" s="74"/>
      <c r="T16" s="74"/>
    </row>
    <row r="17" spans="1:20" hidden="1">
      <c r="A17" s="107" t="s">
        <v>322</v>
      </c>
      <c r="B17" s="22">
        <v>44094</v>
      </c>
      <c r="C17" s="22">
        <f t="shared" si="3"/>
        <v>44095</v>
      </c>
      <c r="D17" s="22">
        <f t="shared" si="4"/>
        <v>44095</v>
      </c>
      <c r="E17" s="22">
        <f t="shared" si="4"/>
        <v>44095</v>
      </c>
      <c r="F17" s="22">
        <f t="shared" si="4"/>
        <v>44095</v>
      </c>
      <c r="G17" s="22">
        <f t="shared" si="5"/>
        <v>44096</v>
      </c>
      <c r="H17" s="66" t="s">
        <v>325</v>
      </c>
      <c r="I17" s="22">
        <f t="shared" si="6"/>
        <v>44105</v>
      </c>
      <c r="J17" s="22">
        <f t="shared" si="1"/>
        <v>44106</v>
      </c>
      <c r="K17" s="61">
        <f t="shared" si="1"/>
        <v>44107</v>
      </c>
      <c r="L17" s="62" t="s">
        <v>361</v>
      </c>
      <c r="M17" s="29"/>
      <c r="N17" s="29"/>
      <c r="O17" s="99"/>
      <c r="P17" s="99"/>
      <c r="Q17" s="74"/>
      <c r="R17" s="74"/>
      <c r="S17" s="74"/>
      <c r="T17" s="74"/>
    </row>
    <row r="18" spans="1:20" hidden="1">
      <c r="A18" s="108" t="s">
        <v>323</v>
      </c>
      <c r="B18" s="22">
        <v>44101</v>
      </c>
      <c r="C18" s="22">
        <f t="shared" si="3"/>
        <v>44102</v>
      </c>
      <c r="D18" s="22">
        <f t="shared" si="4"/>
        <v>44102</v>
      </c>
      <c r="E18" s="22">
        <f t="shared" si="4"/>
        <v>44102</v>
      </c>
      <c r="F18" s="22">
        <f t="shared" si="4"/>
        <v>44102</v>
      </c>
      <c r="G18" s="22">
        <f t="shared" si="5"/>
        <v>44103</v>
      </c>
      <c r="H18" s="66" t="s">
        <v>326</v>
      </c>
      <c r="I18" s="22">
        <f t="shared" si="6"/>
        <v>44112</v>
      </c>
      <c r="J18" s="22">
        <f t="shared" si="1"/>
        <v>44113</v>
      </c>
      <c r="K18" s="22">
        <f t="shared" si="1"/>
        <v>44114</v>
      </c>
      <c r="L18" s="22">
        <f t="shared" si="1"/>
        <v>44115</v>
      </c>
      <c r="M18" s="29"/>
      <c r="N18" s="29"/>
      <c r="O18" s="99"/>
      <c r="P18" s="99"/>
      <c r="Q18" s="74"/>
      <c r="R18" s="74"/>
      <c r="S18" s="74"/>
      <c r="T18" s="74"/>
    </row>
    <row r="19" spans="1:20" hidden="1">
      <c r="A19" s="101" t="s">
        <v>298</v>
      </c>
      <c r="B19" s="22">
        <v>44108</v>
      </c>
      <c r="C19" s="22">
        <f t="shared" si="3"/>
        <v>44109</v>
      </c>
      <c r="D19" s="22">
        <f t="shared" si="4"/>
        <v>44109</v>
      </c>
      <c r="E19" s="22">
        <f t="shared" si="4"/>
        <v>44109</v>
      </c>
      <c r="F19" s="22">
        <f t="shared" si="4"/>
        <v>44109</v>
      </c>
      <c r="G19" s="22">
        <f t="shared" si="5"/>
        <v>44110</v>
      </c>
      <c r="H19" s="56" t="s">
        <v>309</v>
      </c>
      <c r="I19" s="22">
        <f t="shared" si="6"/>
        <v>44119</v>
      </c>
      <c r="J19" s="22">
        <f t="shared" si="1"/>
        <v>44120</v>
      </c>
      <c r="K19" s="22">
        <f t="shared" si="1"/>
        <v>44121</v>
      </c>
      <c r="L19" s="22">
        <f t="shared" si="1"/>
        <v>44122</v>
      </c>
      <c r="M19" s="29"/>
      <c r="N19" s="29"/>
      <c r="O19" s="99"/>
      <c r="P19" s="99"/>
      <c r="Q19" s="74"/>
      <c r="R19" s="74"/>
      <c r="S19" s="74"/>
      <c r="T19" s="74"/>
    </row>
    <row r="20" spans="1:20" hidden="1">
      <c r="A20" s="107" t="s">
        <v>324</v>
      </c>
      <c r="B20" s="22">
        <v>44115</v>
      </c>
      <c r="C20" s="22">
        <f t="shared" si="3"/>
        <v>44116</v>
      </c>
      <c r="D20" s="22">
        <f t="shared" si="4"/>
        <v>44116</v>
      </c>
      <c r="E20" s="22">
        <f t="shared" si="4"/>
        <v>44116</v>
      </c>
      <c r="F20" s="22">
        <f t="shared" si="4"/>
        <v>44116</v>
      </c>
      <c r="G20" s="22">
        <f t="shared" si="5"/>
        <v>44117</v>
      </c>
      <c r="H20" s="66" t="s">
        <v>327</v>
      </c>
      <c r="I20" s="22">
        <f t="shared" si="6"/>
        <v>44126</v>
      </c>
      <c r="J20" s="22">
        <f t="shared" si="1"/>
        <v>44127</v>
      </c>
      <c r="K20" s="22">
        <f t="shared" si="1"/>
        <v>44128</v>
      </c>
      <c r="L20" s="22">
        <f t="shared" si="1"/>
        <v>44129</v>
      </c>
      <c r="M20" s="29"/>
      <c r="N20" s="29"/>
      <c r="O20" s="99"/>
      <c r="P20" s="99"/>
      <c r="Q20" s="74"/>
      <c r="R20" s="74"/>
      <c r="S20" s="74"/>
      <c r="T20" s="74"/>
    </row>
    <row r="21" spans="1:20" hidden="1">
      <c r="A21" s="112" t="s">
        <v>362</v>
      </c>
      <c r="B21" s="22">
        <v>44122</v>
      </c>
      <c r="C21" s="22">
        <f t="shared" ref="C21:C22" si="7">B21+1</f>
        <v>44123</v>
      </c>
      <c r="D21" s="22">
        <f t="shared" ref="D21:D23" si="8">C21</f>
        <v>44123</v>
      </c>
      <c r="E21" s="22">
        <f t="shared" ref="E21:E23" si="9">D21</f>
        <v>44123</v>
      </c>
      <c r="F21" s="22">
        <f t="shared" ref="F21:F23" si="10">E21</f>
        <v>44123</v>
      </c>
      <c r="G21" s="22">
        <f t="shared" ref="G21:G23" si="11">F21+1</f>
        <v>44124</v>
      </c>
      <c r="H21" s="66" t="s">
        <v>363</v>
      </c>
      <c r="I21" s="22">
        <f t="shared" ref="I21:I23" si="12">G21+9</f>
        <v>44133</v>
      </c>
      <c r="J21" s="22">
        <f t="shared" ref="J21:J23" si="13">I21+1</f>
        <v>44134</v>
      </c>
      <c r="K21" s="22">
        <f t="shared" ref="K21:K23" si="14">J21+1</f>
        <v>44135</v>
      </c>
      <c r="L21" s="22">
        <f t="shared" ref="L21:L23" si="15">K21+1</f>
        <v>44136</v>
      </c>
      <c r="M21" s="29"/>
      <c r="N21" s="29"/>
      <c r="O21" s="99"/>
      <c r="P21" s="99"/>
      <c r="Q21" s="74"/>
      <c r="R21" s="74"/>
      <c r="S21" s="74"/>
      <c r="T21" s="74"/>
    </row>
    <row r="22" spans="1:20" hidden="1">
      <c r="A22" s="101" t="s">
        <v>298</v>
      </c>
      <c r="B22" s="22">
        <v>44129</v>
      </c>
      <c r="C22" s="22">
        <f t="shared" si="7"/>
        <v>44130</v>
      </c>
      <c r="D22" s="22">
        <f t="shared" si="8"/>
        <v>44130</v>
      </c>
      <c r="E22" s="22">
        <f t="shared" si="9"/>
        <v>44130</v>
      </c>
      <c r="F22" s="22">
        <f t="shared" si="10"/>
        <v>44130</v>
      </c>
      <c r="G22" s="22">
        <f t="shared" si="11"/>
        <v>44131</v>
      </c>
      <c r="H22" s="56" t="s">
        <v>328</v>
      </c>
      <c r="I22" s="22">
        <f t="shared" si="12"/>
        <v>44140</v>
      </c>
      <c r="J22" s="22">
        <f t="shared" si="13"/>
        <v>44141</v>
      </c>
      <c r="K22" s="22">
        <f t="shared" si="14"/>
        <v>44142</v>
      </c>
      <c r="L22" s="22">
        <f t="shared" si="15"/>
        <v>44143</v>
      </c>
      <c r="M22" s="29"/>
      <c r="N22" s="29"/>
      <c r="O22" s="99"/>
      <c r="P22" s="99"/>
      <c r="Q22" s="74"/>
      <c r="R22" s="74"/>
      <c r="S22" s="74"/>
      <c r="T22" s="74"/>
    </row>
    <row r="23" spans="1:20" hidden="1">
      <c r="A23" s="86" t="s">
        <v>299</v>
      </c>
      <c r="B23" s="22" t="s">
        <v>364</v>
      </c>
      <c r="C23" s="22">
        <v>44137</v>
      </c>
      <c r="D23" s="22">
        <f t="shared" si="8"/>
        <v>44137</v>
      </c>
      <c r="E23" s="22">
        <f t="shared" si="9"/>
        <v>44137</v>
      </c>
      <c r="F23" s="22">
        <f t="shared" si="10"/>
        <v>44137</v>
      </c>
      <c r="G23" s="22">
        <f t="shared" si="11"/>
        <v>44138</v>
      </c>
      <c r="H23" s="66" t="s">
        <v>380</v>
      </c>
      <c r="I23" s="22">
        <f t="shared" si="12"/>
        <v>44147</v>
      </c>
      <c r="J23" s="22">
        <f t="shared" si="13"/>
        <v>44148</v>
      </c>
      <c r="K23" s="22">
        <f t="shared" si="14"/>
        <v>44149</v>
      </c>
      <c r="L23" s="22">
        <f t="shared" si="15"/>
        <v>44150</v>
      </c>
      <c r="M23" s="29"/>
      <c r="N23" s="29"/>
      <c r="O23" s="99"/>
      <c r="P23" s="99"/>
      <c r="Q23" s="74"/>
      <c r="R23" s="74"/>
      <c r="S23" s="74"/>
      <c r="T23" s="74"/>
    </row>
    <row r="24" spans="1:20" hidden="1">
      <c r="A24" s="59" t="s">
        <v>362</v>
      </c>
      <c r="B24" s="22">
        <v>44143</v>
      </c>
      <c r="C24" s="22">
        <f t="shared" ref="C24:C26" si="16">B24+1</f>
        <v>44144</v>
      </c>
      <c r="D24" s="22">
        <f t="shared" ref="D24:D26" si="17">C24</f>
        <v>44144</v>
      </c>
      <c r="E24" s="22">
        <f t="shared" ref="E24:E26" si="18">D24</f>
        <v>44144</v>
      </c>
      <c r="F24" s="22">
        <f t="shared" ref="F24:F26" si="19">E24</f>
        <v>44144</v>
      </c>
      <c r="G24" s="22">
        <f t="shared" ref="G24:G26" si="20">F24+1</f>
        <v>44145</v>
      </c>
      <c r="H24" s="56" t="s">
        <v>365</v>
      </c>
      <c r="I24" s="22">
        <f t="shared" ref="I24:I26" si="21">G24+9</f>
        <v>44154</v>
      </c>
      <c r="J24" s="22">
        <f t="shared" ref="J24:J26" si="22">I24+1</f>
        <v>44155</v>
      </c>
      <c r="K24" s="22">
        <f t="shared" ref="K24:K26" si="23">J24+1</f>
        <v>44156</v>
      </c>
      <c r="L24" s="22">
        <f t="shared" ref="L24:L26" si="24">K24+1</f>
        <v>44157</v>
      </c>
      <c r="M24" s="29"/>
      <c r="N24" s="29"/>
      <c r="O24" s="99"/>
      <c r="P24" s="99"/>
      <c r="Q24" s="74"/>
      <c r="R24" s="74"/>
      <c r="S24" s="74"/>
      <c r="T24" s="74"/>
    </row>
    <row r="25" spans="1:20" hidden="1">
      <c r="A25" s="59" t="s">
        <v>298</v>
      </c>
      <c r="B25" s="22">
        <v>44150</v>
      </c>
      <c r="C25" s="22">
        <f t="shared" si="16"/>
        <v>44151</v>
      </c>
      <c r="D25" s="22">
        <f t="shared" si="17"/>
        <v>44151</v>
      </c>
      <c r="E25" s="22">
        <f t="shared" si="18"/>
        <v>44151</v>
      </c>
      <c r="F25" s="22">
        <f t="shared" si="19"/>
        <v>44151</v>
      </c>
      <c r="G25" s="22">
        <f t="shared" si="20"/>
        <v>44152</v>
      </c>
      <c r="H25" s="56" t="s">
        <v>329</v>
      </c>
      <c r="I25" s="22">
        <f t="shared" si="21"/>
        <v>44161</v>
      </c>
      <c r="J25" s="22">
        <f t="shared" si="22"/>
        <v>44162</v>
      </c>
      <c r="K25" s="22">
        <f t="shared" si="23"/>
        <v>44163</v>
      </c>
      <c r="L25" s="22">
        <f t="shared" si="24"/>
        <v>44164</v>
      </c>
      <c r="M25" s="29"/>
      <c r="N25" s="29"/>
      <c r="O25" s="99"/>
      <c r="P25" s="99"/>
      <c r="Q25" s="74"/>
      <c r="R25" s="74"/>
      <c r="S25" s="74"/>
      <c r="T25" s="74"/>
    </row>
    <row r="26" spans="1:20" hidden="1">
      <c r="A26" s="59" t="s">
        <v>299</v>
      </c>
      <c r="B26" s="22">
        <v>44157</v>
      </c>
      <c r="C26" s="22">
        <f t="shared" si="16"/>
        <v>44158</v>
      </c>
      <c r="D26" s="22">
        <f t="shared" si="17"/>
        <v>44158</v>
      </c>
      <c r="E26" s="22">
        <f t="shared" si="18"/>
        <v>44158</v>
      </c>
      <c r="F26" s="22">
        <f t="shared" si="19"/>
        <v>44158</v>
      </c>
      <c r="G26" s="22">
        <f t="shared" si="20"/>
        <v>44159</v>
      </c>
      <c r="H26" s="56" t="s">
        <v>379</v>
      </c>
      <c r="I26" s="22">
        <f t="shared" si="21"/>
        <v>44168</v>
      </c>
      <c r="J26" s="22">
        <f t="shared" si="22"/>
        <v>44169</v>
      </c>
      <c r="K26" s="22">
        <f t="shared" si="23"/>
        <v>44170</v>
      </c>
      <c r="L26" s="22">
        <f t="shared" si="24"/>
        <v>44171</v>
      </c>
      <c r="M26" s="29"/>
      <c r="N26" s="29"/>
      <c r="O26" s="99"/>
      <c r="P26" s="99"/>
      <c r="Q26" s="74"/>
      <c r="R26" s="74"/>
      <c r="S26" s="74"/>
      <c r="T26" s="74"/>
    </row>
    <row r="27" spans="1:20" hidden="1">
      <c r="A27" s="59" t="s">
        <v>362</v>
      </c>
      <c r="B27" s="22">
        <v>44164</v>
      </c>
      <c r="C27" s="22">
        <f t="shared" ref="C27:C31" si="25">B27+1</f>
        <v>44165</v>
      </c>
      <c r="D27" s="22">
        <f t="shared" ref="D27:D31" si="26">C27</f>
        <v>44165</v>
      </c>
      <c r="E27" s="22">
        <f t="shared" ref="E27:E31" si="27">D27</f>
        <v>44165</v>
      </c>
      <c r="F27" s="22">
        <f t="shared" ref="F27:F32" si="28">E27</f>
        <v>44165</v>
      </c>
      <c r="G27" s="22">
        <f t="shared" ref="G27:G32" si="29">F27+1</f>
        <v>44166</v>
      </c>
      <c r="H27" s="56" t="s">
        <v>377</v>
      </c>
      <c r="I27" s="22">
        <f t="shared" ref="I27:I32" si="30">G27+9</f>
        <v>44175</v>
      </c>
      <c r="J27" s="22">
        <f t="shared" ref="J27:J32" si="31">I27+1</f>
        <v>44176</v>
      </c>
      <c r="K27" s="22">
        <f t="shared" ref="K27:K32" si="32">J27+1</f>
        <v>44177</v>
      </c>
      <c r="L27" s="22">
        <f t="shared" ref="L27:L32" si="33">K27+1</f>
        <v>44178</v>
      </c>
      <c r="M27" s="29"/>
      <c r="N27" s="29"/>
      <c r="O27" s="99"/>
      <c r="P27" s="99"/>
      <c r="Q27" s="74"/>
      <c r="R27" s="74"/>
      <c r="S27" s="74"/>
      <c r="T27" s="74"/>
    </row>
    <row r="28" spans="1:20" hidden="1">
      <c r="A28" s="59" t="s">
        <v>298</v>
      </c>
      <c r="B28" s="22">
        <v>44171</v>
      </c>
      <c r="C28" s="22">
        <f t="shared" si="25"/>
        <v>44172</v>
      </c>
      <c r="D28" s="22">
        <f t="shared" si="26"/>
        <v>44172</v>
      </c>
      <c r="E28" s="22">
        <f t="shared" si="27"/>
        <v>44172</v>
      </c>
      <c r="F28" s="22">
        <f t="shared" si="28"/>
        <v>44172</v>
      </c>
      <c r="G28" s="22">
        <f t="shared" si="29"/>
        <v>44173</v>
      </c>
      <c r="H28" s="56" t="s">
        <v>378</v>
      </c>
      <c r="I28" s="22">
        <f t="shared" si="30"/>
        <v>44182</v>
      </c>
      <c r="J28" s="22">
        <f t="shared" si="31"/>
        <v>44183</v>
      </c>
      <c r="K28" s="22">
        <f t="shared" si="32"/>
        <v>44184</v>
      </c>
      <c r="L28" s="22">
        <f t="shared" si="33"/>
        <v>44185</v>
      </c>
      <c r="M28" s="29"/>
      <c r="N28" s="29"/>
      <c r="O28" s="99"/>
      <c r="P28" s="99"/>
      <c r="Q28" s="74"/>
      <c r="R28" s="74"/>
      <c r="S28" s="74"/>
      <c r="T28" s="74"/>
    </row>
    <row r="29" spans="1:20" hidden="1">
      <c r="A29" s="59" t="s">
        <v>299</v>
      </c>
      <c r="B29" s="22">
        <v>44178</v>
      </c>
      <c r="C29" s="22">
        <f t="shared" si="25"/>
        <v>44179</v>
      </c>
      <c r="D29" s="22">
        <f t="shared" si="26"/>
        <v>44179</v>
      </c>
      <c r="E29" s="22">
        <f t="shared" si="27"/>
        <v>44179</v>
      </c>
      <c r="F29" s="22">
        <f t="shared" si="28"/>
        <v>44179</v>
      </c>
      <c r="G29" s="22">
        <f t="shared" si="29"/>
        <v>44180</v>
      </c>
      <c r="H29" s="56" t="s">
        <v>381</v>
      </c>
      <c r="I29" s="22">
        <f t="shared" si="30"/>
        <v>44189</v>
      </c>
      <c r="J29" s="22">
        <f t="shared" si="31"/>
        <v>44190</v>
      </c>
      <c r="K29" s="22">
        <f t="shared" si="32"/>
        <v>44191</v>
      </c>
      <c r="L29" s="22">
        <f t="shared" si="33"/>
        <v>44192</v>
      </c>
      <c r="M29" s="29"/>
      <c r="N29" s="29"/>
      <c r="O29" s="99"/>
      <c r="P29" s="99"/>
      <c r="Q29" s="74"/>
      <c r="R29" s="74"/>
      <c r="S29" s="74"/>
      <c r="T29" s="74"/>
    </row>
    <row r="30" spans="1:20" hidden="1">
      <c r="A30" s="59" t="s">
        <v>362</v>
      </c>
      <c r="B30" s="22">
        <v>44185</v>
      </c>
      <c r="C30" s="22">
        <f t="shared" si="25"/>
        <v>44186</v>
      </c>
      <c r="D30" s="22">
        <f t="shared" si="26"/>
        <v>44186</v>
      </c>
      <c r="E30" s="22">
        <f t="shared" si="27"/>
        <v>44186</v>
      </c>
      <c r="F30" s="22">
        <f t="shared" si="28"/>
        <v>44186</v>
      </c>
      <c r="G30" s="22">
        <f t="shared" si="29"/>
        <v>44187</v>
      </c>
      <c r="H30" s="56" t="s">
        <v>382</v>
      </c>
      <c r="I30" s="22">
        <f t="shared" si="30"/>
        <v>44196</v>
      </c>
      <c r="J30" s="22">
        <f t="shared" si="31"/>
        <v>44197</v>
      </c>
      <c r="K30" s="22">
        <f t="shared" si="32"/>
        <v>44198</v>
      </c>
      <c r="L30" s="22">
        <f t="shared" si="33"/>
        <v>44199</v>
      </c>
      <c r="M30" s="29"/>
      <c r="N30" s="29"/>
      <c r="O30" s="99"/>
      <c r="P30" s="99"/>
      <c r="Q30" s="74"/>
      <c r="R30" s="74"/>
      <c r="S30" s="74"/>
      <c r="T30" s="74"/>
    </row>
    <row r="31" spans="1:20" hidden="1">
      <c r="A31" s="59" t="s">
        <v>298</v>
      </c>
      <c r="B31" s="22">
        <v>44192</v>
      </c>
      <c r="C31" s="22">
        <f t="shared" si="25"/>
        <v>44193</v>
      </c>
      <c r="D31" s="22">
        <f t="shared" si="26"/>
        <v>44193</v>
      </c>
      <c r="E31" s="22">
        <f t="shared" si="27"/>
        <v>44193</v>
      </c>
      <c r="F31" s="22">
        <f t="shared" si="28"/>
        <v>44193</v>
      </c>
      <c r="G31" s="22">
        <f t="shared" si="29"/>
        <v>44194</v>
      </c>
      <c r="H31" s="56" t="s">
        <v>383</v>
      </c>
      <c r="I31" s="22">
        <f t="shared" si="30"/>
        <v>44203</v>
      </c>
      <c r="J31" s="22">
        <f t="shared" si="31"/>
        <v>44204</v>
      </c>
      <c r="K31" s="22">
        <f t="shared" si="32"/>
        <v>44205</v>
      </c>
      <c r="L31" s="22">
        <f t="shared" si="33"/>
        <v>44206</v>
      </c>
      <c r="M31" s="29"/>
      <c r="N31" s="29"/>
      <c r="O31" s="99"/>
      <c r="P31" s="99"/>
      <c r="Q31" s="74"/>
      <c r="R31" s="74"/>
      <c r="S31" s="74"/>
      <c r="T31" s="74"/>
    </row>
    <row r="32" spans="1:20" hidden="1">
      <c r="A32" s="90" t="s">
        <v>526</v>
      </c>
      <c r="B32" s="62" t="s">
        <v>529</v>
      </c>
      <c r="C32" s="62" t="s">
        <v>530</v>
      </c>
      <c r="D32" s="62" t="s">
        <v>528</v>
      </c>
      <c r="E32" s="22">
        <v>43834</v>
      </c>
      <c r="F32" s="22">
        <f t="shared" si="28"/>
        <v>43834</v>
      </c>
      <c r="G32" s="22">
        <f t="shared" si="29"/>
        <v>43835</v>
      </c>
      <c r="H32" s="66" t="s">
        <v>525</v>
      </c>
      <c r="I32" s="22">
        <f t="shared" si="30"/>
        <v>43844</v>
      </c>
      <c r="J32" s="22">
        <f t="shared" si="31"/>
        <v>43845</v>
      </c>
      <c r="K32" s="22">
        <f t="shared" si="32"/>
        <v>43846</v>
      </c>
      <c r="L32" s="22">
        <f t="shared" si="33"/>
        <v>43847</v>
      </c>
      <c r="M32" s="29"/>
      <c r="N32" s="29"/>
      <c r="O32" s="99"/>
      <c r="P32" s="99"/>
      <c r="Q32" s="74"/>
      <c r="R32" s="74"/>
      <c r="S32" s="74"/>
      <c r="T32" s="74"/>
    </row>
    <row r="33" spans="1:20" hidden="1">
      <c r="A33" s="59" t="s">
        <v>362</v>
      </c>
      <c r="B33" s="22">
        <v>44206</v>
      </c>
      <c r="C33" s="22">
        <f t="shared" ref="C33:C35" si="34">B33+1</f>
        <v>44207</v>
      </c>
      <c r="D33" s="22">
        <f t="shared" ref="D33:D35" si="35">C33</f>
        <v>44207</v>
      </c>
      <c r="E33" s="22">
        <f t="shared" ref="E33:E35" si="36">D33</f>
        <v>44207</v>
      </c>
      <c r="F33" s="22">
        <f t="shared" ref="F33:F35" si="37">E33</f>
        <v>44207</v>
      </c>
      <c r="G33" s="22">
        <f t="shared" ref="G33:G35" si="38">F33+1</f>
        <v>44208</v>
      </c>
      <c r="H33" s="56" t="s">
        <v>459</v>
      </c>
      <c r="I33" s="22">
        <f t="shared" ref="I33" si="39">G33+9</f>
        <v>44217</v>
      </c>
      <c r="J33" s="22">
        <f t="shared" ref="J33:J35" si="40">I33+1</f>
        <v>44218</v>
      </c>
      <c r="K33" s="22">
        <f t="shared" ref="K33:K35" si="41">J33+1</f>
        <v>44219</v>
      </c>
      <c r="L33" s="22">
        <f t="shared" ref="L33:L35" si="42">K33+1</f>
        <v>44220</v>
      </c>
      <c r="M33" s="29"/>
      <c r="N33" s="29"/>
      <c r="O33" s="99"/>
      <c r="P33" s="99"/>
      <c r="Q33" s="74"/>
      <c r="R33" s="74"/>
      <c r="S33" s="74"/>
      <c r="T33" s="74"/>
    </row>
    <row r="34" spans="1:20" hidden="1">
      <c r="A34" s="59" t="s">
        <v>298</v>
      </c>
      <c r="B34" s="22">
        <v>44213</v>
      </c>
      <c r="C34" s="22">
        <f t="shared" si="34"/>
        <v>44214</v>
      </c>
      <c r="D34" s="22">
        <f t="shared" si="35"/>
        <v>44214</v>
      </c>
      <c r="E34" s="22">
        <f t="shared" si="36"/>
        <v>44214</v>
      </c>
      <c r="F34" s="22">
        <f t="shared" si="37"/>
        <v>44214</v>
      </c>
      <c r="G34" s="22">
        <f t="shared" si="38"/>
        <v>44215</v>
      </c>
      <c r="H34" s="56" t="s">
        <v>460</v>
      </c>
      <c r="I34" s="22">
        <v>44231</v>
      </c>
      <c r="J34" s="22">
        <v>44232</v>
      </c>
      <c r="K34" s="22">
        <v>44233</v>
      </c>
      <c r="L34" s="22">
        <v>44234</v>
      </c>
      <c r="M34" s="29"/>
      <c r="N34" s="29"/>
      <c r="O34" s="99"/>
      <c r="P34" s="99"/>
      <c r="Q34" s="74"/>
      <c r="R34" s="74"/>
      <c r="S34" s="74"/>
      <c r="T34" s="74"/>
    </row>
    <row r="35" spans="1:20" hidden="1">
      <c r="A35" s="59" t="s">
        <v>526</v>
      </c>
      <c r="B35" s="22">
        <v>44220</v>
      </c>
      <c r="C35" s="22">
        <f t="shared" si="34"/>
        <v>44221</v>
      </c>
      <c r="D35" s="22">
        <f t="shared" si="35"/>
        <v>44221</v>
      </c>
      <c r="E35" s="22">
        <f t="shared" si="36"/>
        <v>44221</v>
      </c>
      <c r="F35" s="22">
        <f t="shared" si="37"/>
        <v>44221</v>
      </c>
      <c r="G35" s="22">
        <f t="shared" si="38"/>
        <v>44222</v>
      </c>
      <c r="H35" s="56" t="s">
        <v>527</v>
      </c>
      <c r="I35" s="22">
        <v>44238</v>
      </c>
      <c r="J35" s="22">
        <f t="shared" si="40"/>
        <v>44239</v>
      </c>
      <c r="K35" s="22">
        <f t="shared" si="41"/>
        <v>44240</v>
      </c>
      <c r="L35" s="22">
        <f t="shared" si="42"/>
        <v>44241</v>
      </c>
      <c r="M35" s="29"/>
      <c r="N35" s="29"/>
      <c r="O35" s="99"/>
      <c r="P35" s="99"/>
      <c r="Q35" s="74"/>
      <c r="R35" s="74"/>
      <c r="S35" s="74"/>
      <c r="T35" s="74"/>
    </row>
    <row r="36" spans="1:20" hidden="1">
      <c r="A36" s="59" t="s">
        <v>362</v>
      </c>
      <c r="B36" s="22">
        <v>44227</v>
      </c>
      <c r="C36" s="22">
        <f t="shared" ref="C36:C38" si="43">B36+1</f>
        <v>44228</v>
      </c>
      <c r="D36" s="22">
        <f t="shared" ref="D36:D38" si="44">C36</f>
        <v>44228</v>
      </c>
      <c r="E36" s="22">
        <f t="shared" ref="E36:E38" si="45">D36</f>
        <v>44228</v>
      </c>
      <c r="F36" s="22">
        <f t="shared" ref="F36:F38" si="46">E36</f>
        <v>44228</v>
      </c>
      <c r="G36" s="22">
        <f t="shared" ref="G36:G38" si="47">F36+1</f>
        <v>44229</v>
      </c>
      <c r="H36" s="136" t="s">
        <v>531</v>
      </c>
      <c r="I36" s="22">
        <v>44245</v>
      </c>
      <c r="J36" s="22">
        <f t="shared" ref="J36:J38" si="48">I36+1</f>
        <v>44246</v>
      </c>
      <c r="K36" s="22">
        <f t="shared" ref="K36:K38" si="49">J36+1</f>
        <v>44247</v>
      </c>
      <c r="L36" s="22">
        <f t="shared" ref="L36:L38" si="50">K36+1</f>
        <v>44248</v>
      </c>
      <c r="M36" s="29"/>
      <c r="N36" s="29"/>
      <c r="O36" s="99"/>
      <c r="P36" s="99"/>
      <c r="Q36" s="74"/>
      <c r="R36" s="74"/>
      <c r="S36" s="74"/>
      <c r="T36" s="74"/>
    </row>
    <row r="37" spans="1:20" hidden="1">
      <c r="A37" s="145"/>
      <c r="B37" s="290" t="s">
        <v>606</v>
      </c>
      <c r="C37" s="291"/>
      <c r="D37" s="291"/>
      <c r="E37" s="291"/>
      <c r="F37" s="291"/>
      <c r="G37" s="292"/>
      <c r="H37" s="146"/>
      <c r="I37" s="290" t="s">
        <v>605</v>
      </c>
      <c r="J37" s="291"/>
      <c r="K37" s="291"/>
      <c r="L37" s="292"/>
      <c r="M37" s="29"/>
      <c r="N37" s="29"/>
      <c r="O37" s="99"/>
      <c r="P37" s="99"/>
      <c r="Q37" s="74"/>
      <c r="R37" s="74"/>
      <c r="S37" s="74"/>
      <c r="T37" s="74"/>
    </row>
    <row r="38" spans="1:20" hidden="1">
      <c r="A38" s="59" t="s">
        <v>298</v>
      </c>
      <c r="B38" s="22">
        <v>44241</v>
      </c>
      <c r="C38" s="22">
        <f t="shared" si="43"/>
        <v>44242</v>
      </c>
      <c r="D38" s="22">
        <f t="shared" si="44"/>
        <v>44242</v>
      </c>
      <c r="E38" s="22">
        <f t="shared" si="45"/>
        <v>44242</v>
      </c>
      <c r="F38" s="22">
        <f t="shared" si="46"/>
        <v>44242</v>
      </c>
      <c r="G38" s="22">
        <f t="shared" si="47"/>
        <v>44243</v>
      </c>
      <c r="H38" s="136" t="s">
        <v>604</v>
      </c>
      <c r="I38" s="22">
        <f t="shared" ref="I38" si="51">G38+9</f>
        <v>44252</v>
      </c>
      <c r="J38" s="22">
        <f t="shared" si="48"/>
        <v>44253</v>
      </c>
      <c r="K38" s="22">
        <f t="shared" si="49"/>
        <v>44254</v>
      </c>
      <c r="L38" s="22">
        <f t="shared" si="50"/>
        <v>44255</v>
      </c>
      <c r="M38" s="29"/>
      <c r="N38" s="29"/>
      <c r="O38" s="99"/>
      <c r="P38" s="99"/>
      <c r="Q38" s="74"/>
      <c r="R38" s="74"/>
      <c r="S38" s="74"/>
      <c r="T38" s="74"/>
    </row>
    <row r="39" spans="1:20" hidden="1">
      <c r="A39" s="59" t="s">
        <v>526</v>
      </c>
      <c r="B39" s="22">
        <v>44248</v>
      </c>
      <c r="C39" s="22">
        <f t="shared" ref="C39:C43" si="52">B39+1</f>
        <v>44249</v>
      </c>
      <c r="D39" s="22">
        <f t="shared" ref="D39:D43" si="53">C39</f>
        <v>44249</v>
      </c>
      <c r="E39" s="22">
        <f t="shared" ref="E39:E43" si="54">D39</f>
        <v>44249</v>
      </c>
      <c r="F39" s="22">
        <f t="shared" ref="F39:F43" si="55">E39</f>
        <v>44249</v>
      </c>
      <c r="G39" s="22">
        <f t="shared" ref="G39:G43" si="56">F39+1</f>
        <v>44250</v>
      </c>
      <c r="H39" s="136" t="s">
        <v>607</v>
      </c>
      <c r="I39" s="22">
        <f t="shared" ref="I39:I43" si="57">G39+9</f>
        <v>44259</v>
      </c>
      <c r="J39" s="22">
        <f t="shared" ref="J39:J43" si="58">I39+1</f>
        <v>44260</v>
      </c>
      <c r="K39" s="22">
        <f t="shared" ref="K39:K43" si="59">J39+1</f>
        <v>44261</v>
      </c>
      <c r="L39" s="22">
        <f t="shared" ref="L39:L43" si="60">K39+1</f>
        <v>44262</v>
      </c>
      <c r="M39" s="29"/>
      <c r="N39" s="29"/>
      <c r="O39" s="99"/>
      <c r="P39" s="99"/>
      <c r="Q39" s="74"/>
      <c r="R39" s="74"/>
      <c r="S39" s="74"/>
      <c r="T39" s="74"/>
    </row>
    <row r="40" spans="1:20" hidden="1">
      <c r="A40" s="59" t="s">
        <v>362</v>
      </c>
      <c r="B40" s="22">
        <v>44255</v>
      </c>
      <c r="C40" s="22">
        <f t="shared" si="52"/>
        <v>44256</v>
      </c>
      <c r="D40" s="22">
        <f t="shared" si="53"/>
        <v>44256</v>
      </c>
      <c r="E40" s="22">
        <f t="shared" si="54"/>
        <v>44256</v>
      </c>
      <c r="F40" s="22">
        <f t="shared" si="55"/>
        <v>44256</v>
      </c>
      <c r="G40" s="22">
        <f t="shared" si="56"/>
        <v>44257</v>
      </c>
      <c r="H40" s="136" t="s">
        <v>608</v>
      </c>
      <c r="I40" s="22">
        <f t="shared" si="57"/>
        <v>44266</v>
      </c>
      <c r="J40" s="22">
        <f t="shared" si="58"/>
        <v>44267</v>
      </c>
      <c r="K40" s="22">
        <f t="shared" si="59"/>
        <v>44268</v>
      </c>
      <c r="L40" s="22">
        <f t="shared" si="60"/>
        <v>44269</v>
      </c>
      <c r="M40" s="29"/>
      <c r="N40" s="29"/>
      <c r="O40" s="99"/>
      <c r="P40" s="99"/>
      <c r="Q40" s="74"/>
      <c r="R40" s="74"/>
      <c r="S40" s="74"/>
      <c r="T40" s="74"/>
    </row>
    <row r="41" spans="1:20">
      <c r="A41" s="59" t="s">
        <v>298</v>
      </c>
      <c r="B41" s="22">
        <v>44262</v>
      </c>
      <c r="C41" s="22">
        <f t="shared" si="52"/>
        <v>44263</v>
      </c>
      <c r="D41" s="22">
        <f t="shared" si="53"/>
        <v>44263</v>
      </c>
      <c r="E41" s="22">
        <f t="shared" si="54"/>
        <v>44263</v>
      </c>
      <c r="F41" s="22">
        <f t="shared" si="55"/>
        <v>44263</v>
      </c>
      <c r="G41" s="22">
        <f t="shared" si="56"/>
        <v>44264</v>
      </c>
      <c r="H41" s="136" t="s">
        <v>609</v>
      </c>
      <c r="I41" s="22">
        <f t="shared" si="57"/>
        <v>44273</v>
      </c>
      <c r="J41" s="22">
        <f t="shared" si="58"/>
        <v>44274</v>
      </c>
      <c r="K41" s="22">
        <f t="shared" si="59"/>
        <v>44275</v>
      </c>
      <c r="L41" s="22">
        <f t="shared" si="60"/>
        <v>44276</v>
      </c>
      <c r="M41" s="29"/>
      <c r="N41" s="29"/>
      <c r="O41" s="99"/>
      <c r="P41" s="99"/>
      <c r="Q41" s="74"/>
      <c r="R41" s="74"/>
      <c r="S41" s="74"/>
      <c r="T41" s="74"/>
    </row>
    <row r="42" spans="1:20">
      <c r="A42" s="59" t="s">
        <v>526</v>
      </c>
      <c r="B42" s="22">
        <v>44269</v>
      </c>
      <c r="C42" s="22">
        <f t="shared" si="52"/>
        <v>44270</v>
      </c>
      <c r="D42" s="22">
        <f t="shared" si="53"/>
        <v>44270</v>
      </c>
      <c r="E42" s="22">
        <f t="shared" si="54"/>
        <v>44270</v>
      </c>
      <c r="F42" s="22">
        <f t="shared" si="55"/>
        <v>44270</v>
      </c>
      <c r="G42" s="22">
        <f t="shared" si="56"/>
        <v>44271</v>
      </c>
      <c r="H42" s="136" t="s">
        <v>610</v>
      </c>
      <c r="I42" s="22">
        <f t="shared" si="57"/>
        <v>44280</v>
      </c>
      <c r="J42" s="22">
        <f t="shared" si="58"/>
        <v>44281</v>
      </c>
      <c r="K42" s="22">
        <f t="shared" si="59"/>
        <v>44282</v>
      </c>
      <c r="L42" s="22">
        <f t="shared" si="60"/>
        <v>44283</v>
      </c>
      <c r="M42" s="29"/>
      <c r="N42" s="29"/>
      <c r="O42" s="99"/>
      <c r="P42" s="99"/>
      <c r="Q42" s="74"/>
      <c r="R42" s="74"/>
      <c r="S42" s="74"/>
      <c r="T42" s="74"/>
    </row>
    <row r="43" spans="1:20">
      <c r="A43" s="90" t="s">
        <v>1043</v>
      </c>
      <c r="B43" s="22">
        <v>44276</v>
      </c>
      <c r="C43" s="22">
        <f t="shared" si="52"/>
        <v>44277</v>
      </c>
      <c r="D43" s="22">
        <f t="shared" si="53"/>
        <v>44277</v>
      </c>
      <c r="E43" s="22">
        <f t="shared" si="54"/>
        <v>44277</v>
      </c>
      <c r="F43" s="22">
        <f t="shared" si="55"/>
        <v>44277</v>
      </c>
      <c r="G43" s="22">
        <f t="shared" si="56"/>
        <v>44278</v>
      </c>
      <c r="H43" s="136" t="s">
        <v>611</v>
      </c>
      <c r="I43" s="22">
        <f t="shared" si="57"/>
        <v>44287</v>
      </c>
      <c r="J43" s="22">
        <f t="shared" si="58"/>
        <v>44288</v>
      </c>
      <c r="K43" s="22">
        <f t="shared" si="59"/>
        <v>44289</v>
      </c>
      <c r="L43" s="22">
        <f t="shared" si="60"/>
        <v>44290</v>
      </c>
      <c r="M43" s="29"/>
      <c r="N43" s="29"/>
      <c r="O43" s="99"/>
      <c r="P43" s="99"/>
      <c r="Q43" s="74"/>
      <c r="R43" s="74"/>
      <c r="S43" s="74"/>
      <c r="T43" s="74"/>
    </row>
    <row r="44" spans="1:20">
      <c r="A44" s="59" t="s">
        <v>298</v>
      </c>
      <c r="B44" s="22">
        <v>44283</v>
      </c>
      <c r="C44" s="22">
        <f t="shared" ref="C44:C47" si="61">B44+1</f>
        <v>44284</v>
      </c>
      <c r="D44" s="22">
        <f t="shared" ref="D44:D47" si="62">C44</f>
        <v>44284</v>
      </c>
      <c r="E44" s="22">
        <f t="shared" ref="E44:E47" si="63">D44</f>
        <v>44284</v>
      </c>
      <c r="F44" s="22">
        <f t="shared" ref="F44:F47" si="64">E44</f>
        <v>44284</v>
      </c>
      <c r="G44" s="22">
        <f t="shared" ref="G44:G47" si="65">F44+1</f>
        <v>44285</v>
      </c>
      <c r="H44" s="136" t="s">
        <v>865</v>
      </c>
      <c r="I44" s="22">
        <f t="shared" ref="I44:I47" si="66">G44+9</f>
        <v>44294</v>
      </c>
      <c r="J44" s="22">
        <f t="shared" ref="J44:J47" si="67">I44+1</f>
        <v>44295</v>
      </c>
      <c r="K44" s="22">
        <f t="shared" ref="K44:K47" si="68">J44+1</f>
        <v>44296</v>
      </c>
      <c r="L44" s="22">
        <f t="shared" ref="L44:L47" si="69">K44+1</f>
        <v>44297</v>
      </c>
      <c r="M44" s="29"/>
      <c r="N44" s="29"/>
      <c r="O44" s="99"/>
      <c r="P44" s="99"/>
      <c r="Q44" s="74"/>
      <c r="R44" s="74"/>
      <c r="S44" s="74"/>
      <c r="T44" s="74"/>
    </row>
    <row r="45" spans="1:20">
      <c r="A45" s="59" t="s">
        <v>526</v>
      </c>
      <c r="B45" s="22">
        <v>44290</v>
      </c>
      <c r="C45" s="22">
        <f t="shared" si="61"/>
        <v>44291</v>
      </c>
      <c r="D45" s="22">
        <f t="shared" si="62"/>
        <v>44291</v>
      </c>
      <c r="E45" s="22">
        <f t="shared" si="63"/>
        <v>44291</v>
      </c>
      <c r="F45" s="22">
        <f t="shared" si="64"/>
        <v>44291</v>
      </c>
      <c r="G45" s="22">
        <f t="shared" si="65"/>
        <v>44292</v>
      </c>
      <c r="H45" s="136" t="s">
        <v>866</v>
      </c>
      <c r="I45" s="22">
        <f t="shared" si="66"/>
        <v>44301</v>
      </c>
      <c r="J45" s="22">
        <f t="shared" si="67"/>
        <v>44302</v>
      </c>
      <c r="K45" s="22">
        <f t="shared" si="68"/>
        <v>44303</v>
      </c>
      <c r="L45" s="22">
        <f t="shared" si="69"/>
        <v>44304</v>
      </c>
      <c r="M45" s="29"/>
      <c r="N45" s="29"/>
      <c r="O45" s="99"/>
      <c r="P45" s="99"/>
      <c r="Q45" s="74"/>
      <c r="R45" s="74"/>
      <c r="S45" s="74"/>
      <c r="T45" s="74"/>
    </row>
    <row r="46" spans="1:20">
      <c r="A46" s="59" t="s">
        <v>1043</v>
      </c>
      <c r="B46" s="22">
        <v>44297</v>
      </c>
      <c r="C46" s="22">
        <f t="shared" si="61"/>
        <v>44298</v>
      </c>
      <c r="D46" s="22">
        <f t="shared" si="62"/>
        <v>44298</v>
      </c>
      <c r="E46" s="22">
        <f t="shared" si="63"/>
        <v>44298</v>
      </c>
      <c r="F46" s="22">
        <f t="shared" si="64"/>
        <v>44298</v>
      </c>
      <c r="G46" s="22">
        <f t="shared" si="65"/>
        <v>44299</v>
      </c>
      <c r="H46" s="136" t="s">
        <v>867</v>
      </c>
      <c r="I46" s="22">
        <f t="shared" si="66"/>
        <v>44308</v>
      </c>
      <c r="J46" s="22">
        <f t="shared" si="67"/>
        <v>44309</v>
      </c>
      <c r="K46" s="22">
        <f t="shared" si="68"/>
        <v>44310</v>
      </c>
      <c r="L46" s="22">
        <f t="shared" si="69"/>
        <v>44311</v>
      </c>
      <c r="M46" s="29"/>
      <c r="N46" s="29"/>
      <c r="O46" s="99"/>
      <c r="P46" s="99"/>
      <c r="Q46" s="74"/>
      <c r="R46" s="74"/>
      <c r="S46" s="74"/>
      <c r="T46" s="74"/>
    </row>
    <row r="47" spans="1:20">
      <c r="A47" s="59" t="s">
        <v>298</v>
      </c>
      <c r="B47" s="22">
        <v>44304</v>
      </c>
      <c r="C47" s="22">
        <f t="shared" si="61"/>
        <v>44305</v>
      </c>
      <c r="D47" s="22">
        <f t="shared" si="62"/>
        <v>44305</v>
      </c>
      <c r="E47" s="22">
        <f t="shared" si="63"/>
        <v>44305</v>
      </c>
      <c r="F47" s="22">
        <f t="shared" si="64"/>
        <v>44305</v>
      </c>
      <c r="G47" s="22">
        <f t="shared" si="65"/>
        <v>44306</v>
      </c>
      <c r="H47" s="136" t="s">
        <v>868</v>
      </c>
      <c r="I47" s="22">
        <f t="shared" si="66"/>
        <v>44315</v>
      </c>
      <c r="J47" s="22">
        <f t="shared" si="67"/>
        <v>44316</v>
      </c>
      <c r="K47" s="22">
        <f t="shared" si="68"/>
        <v>44317</v>
      </c>
      <c r="L47" s="22">
        <f t="shared" si="69"/>
        <v>44318</v>
      </c>
      <c r="M47" s="29"/>
      <c r="N47" s="29"/>
      <c r="O47" s="99"/>
      <c r="P47" s="99"/>
      <c r="Q47" s="74"/>
      <c r="R47" s="74"/>
      <c r="S47" s="74"/>
      <c r="T47" s="74"/>
    </row>
    <row r="48" spans="1:20">
      <c r="A48" s="59" t="s">
        <v>526</v>
      </c>
      <c r="B48" s="22">
        <v>44311</v>
      </c>
      <c r="C48" s="22">
        <f t="shared" ref="C48:C50" si="70">B48+1</f>
        <v>44312</v>
      </c>
      <c r="D48" s="22">
        <f t="shared" ref="D48:D50" si="71">C48</f>
        <v>44312</v>
      </c>
      <c r="E48" s="22">
        <f t="shared" ref="E48:E50" si="72">D48</f>
        <v>44312</v>
      </c>
      <c r="F48" s="22">
        <f t="shared" ref="F48:F50" si="73">E48</f>
        <v>44312</v>
      </c>
      <c r="G48" s="22">
        <f t="shared" ref="G48:G50" si="74">F48+1</f>
        <v>44313</v>
      </c>
      <c r="H48" s="136" t="s">
        <v>1103</v>
      </c>
      <c r="I48" s="22">
        <f t="shared" ref="I48:I50" si="75">G48+9</f>
        <v>44322</v>
      </c>
      <c r="J48" s="22">
        <f t="shared" ref="J48:J50" si="76">I48+1</f>
        <v>44323</v>
      </c>
      <c r="K48" s="22">
        <f t="shared" ref="K48:K50" si="77">J48+1</f>
        <v>44324</v>
      </c>
      <c r="L48" s="22">
        <f t="shared" ref="L48:L50" si="78">K48+1</f>
        <v>44325</v>
      </c>
      <c r="M48" s="29"/>
      <c r="N48" s="29"/>
      <c r="O48" s="99"/>
      <c r="P48" s="99"/>
      <c r="Q48" s="74"/>
      <c r="R48" s="74"/>
      <c r="S48" s="74"/>
      <c r="T48" s="74"/>
    </row>
    <row r="49" spans="1:21">
      <c r="A49" s="59" t="s">
        <v>299</v>
      </c>
      <c r="B49" s="22">
        <v>44318</v>
      </c>
      <c r="C49" s="22">
        <f t="shared" si="70"/>
        <v>44319</v>
      </c>
      <c r="D49" s="22">
        <f t="shared" si="71"/>
        <v>44319</v>
      </c>
      <c r="E49" s="22">
        <f t="shared" si="72"/>
        <v>44319</v>
      </c>
      <c r="F49" s="22">
        <f t="shared" si="73"/>
        <v>44319</v>
      </c>
      <c r="G49" s="22">
        <f t="shared" si="74"/>
        <v>44320</v>
      </c>
      <c r="H49" s="136" t="s">
        <v>1104</v>
      </c>
      <c r="I49" s="22">
        <f t="shared" si="75"/>
        <v>44329</v>
      </c>
      <c r="J49" s="22">
        <f t="shared" si="76"/>
        <v>44330</v>
      </c>
      <c r="K49" s="22">
        <f t="shared" si="77"/>
        <v>44331</v>
      </c>
      <c r="L49" s="22">
        <f t="shared" si="78"/>
        <v>44332</v>
      </c>
      <c r="M49" s="29"/>
      <c r="N49" s="29"/>
      <c r="O49" s="99"/>
      <c r="P49" s="99"/>
      <c r="Q49" s="74"/>
      <c r="R49" s="74"/>
      <c r="S49" s="74"/>
      <c r="T49" s="74"/>
    </row>
    <row r="50" spans="1:21">
      <c r="A50" s="59" t="s">
        <v>298</v>
      </c>
      <c r="B50" s="22">
        <v>44325</v>
      </c>
      <c r="C50" s="22">
        <f t="shared" si="70"/>
        <v>44326</v>
      </c>
      <c r="D50" s="22">
        <f t="shared" si="71"/>
        <v>44326</v>
      </c>
      <c r="E50" s="22">
        <f t="shared" si="72"/>
        <v>44326</v>
      </c>
      <c r="F50" s="22">
        <f t="shared" si="73"/>
        <v>44326</v>
      </c>
      <c r="G50" s="22">
        <f t="shared" si="74"/>
        <v>44327</v>
      </c>
      <c r="H50" s="136" t="s">
        <v>1105</v>
      </c>
      <c r="I50" s="22">
        <f t="shared" si="75"/>
        <v>44336</v>
      </c>
      <c r="J50" s="22">
        <f t="shared" si="76"/>
        <v>44337</v>
      </c>
      <c r="K50" s="22">
        <f t="shared" si="77"/>
        <v>44338</v>
      </c>
      <c r="L50" s="22">
        <f t="shared" si="78"/>
        <v>44339</v>
      </c>
      <c r="M50" s="29"/>
      <c r="N50" s="29"/>
      <c r="O50" s="99"/>
      <c r="P50" s="99"/>
      <c r="Q50" s="74"/>
      <c r="R50" s="74"/>
      <c r="S50" s="74"/>
      <c r="T50" s="74"/>
    </row>
    <row r="51" spans="1:21">
      <c r="A51" s="43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21" ht="16.2">
      <c r="A52" s="97" t="s">
        <v>19</v>
      </c>
      <c r="B52" s="265" t="s">
        <v>30</v>
      </c>
      <c r="C52" s="265"/>
      <c r="D52" s="265"/>
      <c r="E52" s="265"/>
      <c r="F52" s="265"/>
      <c r="G52" s="265"/>
      <c r="H52" s="265"/>
      <c r="I52" s="265"/>
      <c r="J52" s="265"/>
      <c r="K52" s="265"/>
      <c r="L52" s="265"/>
      <c r="M52" s="1"/>
      <c r="N52" s="1"/>
      <c r="O52" s="104"/>
      <c r="P52" s="1"/>
      <c r="Q52" s="1"/>
      <c r="R52" s="1"/>
      <c r="S52" s="1"/>
    </row>
    <row r="53" spans="1:21" ht="16.2">
      <c r="A53" s="65" t="s">
        <v>23</v>
      </c>
      <c r="B53" s="309" t="s">
        <v>310</v>
      </c>
      <c r="C53" s="309"/>
      <c r="D53" s="309"/>
      <c r="E53" s="309"/>
      <c r="F53" s="309"/>
      <c r="G53" s="309"/>
      <c r="H53" s="309"/>
      <c r="I53" s="309"/>
      <c r="J53" s="309"/>
      <c r="K53" s="309"/>
      <c r="L53" s="309"/>
      <c r="M53" s="1"/>
      <c r="N53" s="1"/>
      <c r="O53" s="1"/>
      <c r="P53" s="1"/>
      <c r="Q53" s="1"/>
      <c r="R53" s="1"/>
      <c r="S53" s="1"/>
      <c r="T53" s="1"/>
      <c r="U53" s="1"/>
    </row>
    <row r="54" spans="1:21" ht="16.2">
      <c r="A54" s="42" t="s">
        <v>141</v>
      </c>
      <c r="B54" s="262" t="s">
        <v>70</v>
      </c>
      <c r="C54" s="262"/>
      <c r="D54" s="262"/>
      <c r="E54" s="262"/>
      <c r="F54" s="262"/>
      <c r="G54" s="262"/>
      <c r="H54" s="262"/>
      <c r="I54" s="262"/>
      <c r="J54" s="262"/>
      <c r="K54" s="262"/>
      <c r="L54" s="262"/>
      <c r="M54" s="1"/>
      <c r="N54" s="1"/>
      <c r="O54" s="1"/>
      <c r="P54" s="1"/>
      <c r="Q54" s="1"/>
      <c r="R54" s="1"/>
      <c r="S54" s="1"/>
      <c r="T54" s="1"/>
      <c r="U54" s="1"/>
    </row>
    <row r="55" spans="1:21" ht="16.2">
      <c r="A55" s="42" t="s">
        <v>32</v>
      </c>
      <c r="B55" s="308" t="s">
        <v>202</v>
      </c>
      <c r="C55" s="308"/>
      <c r="D55" s="308"/>
      <c r="E55" s="308"/>
      <c r="F55" s="308"/>
      <c r="G55" s="308"/>
      <c r="H55" s="308"/>
      <c r="I55" s="308"/>
      <c r="J55" s="308"/>
      <c r="K55" s="308"/>
      <c r="L55" s="308"/>
      <c r="M55" s="1"/>
      <c r="N55" s="1"/>
      <c r="O55" s="1"/>
      <c r="P55" s="1"/>
      <c r="Q55" s="1"/>
      <c r="R55" s="1"/>
      <c r="S55" s="1"/>
    </row>
    <row r="56" spans="1:21" ht="16.2">
      <c r="A56" s="42" t="s">
        <v>32</v>
      </c>
      <c r="B56" s="308" t="s">
        <v>311</v>
      </c>
      <c r="C56" s="308"/>
      <c r="D56" s="308"/>
      <c r="E56" s="308"/>
      <c r="F56" s="308"/>
      <c r="G56" s="308"/>
      <c r="H56" s="308"/>
      <c r="I56" s="308"/>
      <c r="J56" s="308"/>
      <c r="K56" s="308"/>
      <c r="L56" s="308"/>
      <c r="M56" s="1"/>
      <c r="N56" s="1"/>
      <c r="O56" s="1"/>
      <c r="P56" s="1"/>
      <c r="Q56" s="1"/>
      <c r="R56" s="1"/>
      <c r="S56" s="1"/>
    </row>
    <row r="57" spans="1:21" ht="16.2">
      <c r="A57" s="41" t="s">
        <v>31</v>
      </c>
      <c r="B57" s="285" t="s">
        <v>205</v>
      </c>
      <c r="C57" s="286"/>
      <c r="D57" s="286"/>
      <c r="E57" s="286"/>
      <c r="F57" s="286"/>
      <c r="G57" s="286"/>
      <c r="H57" s="286"/>
      <c r="I57" s="286"/>
      <c r="J57" s="286"/>
      <c r="K57" s="286"/>
      <c r="L57" s="287"/>
      <c r="M57" s="1"/>
      <c r="N57" s="1"/>
      <c r="O57" s="1"/>
      <c r="P57" s="1"/>
      <c r="Q57" s="1"/>
      <c r="R57" s="1"/>
      <c r="S57" s="1"/>
    </row>
  </sheetData>
  <mergeCells count="35">
    <mergeCell ref="B1:L1"/>
    <mergeCell ref="B2:L2"/>
    <mergeCell ref="K6:L6"/>
    <mergeCell ref="M6:N6"/>
    <mergeCell ref="O6:P6"/>
    <mergeCell ref="A4:L4"/>
    <mergeCell ref="B5:C5"/>
    <mergeCell ref="D5:E5"/>
    <mergeCell ref="F5:G5"/>
    <mergeCell ref="I5:J5"/>
    <mergeCell ref="K5:L5"/>
    <mergeCell ref="M5:N5"/>
    <mergeCell ref="O5:P5"/>
    <mergeCell ref="B54:L54"/>
    <mergeCell ref="B55:L55"/>
    <mergeCell ref="B56:L56"/>
    <mergeCell ref="B57:L57"/>
    <mergeCell ref="B52:L52"/>
    <mergeCell ref="B53:L53"/>
    <mergeCell ref="B37:G37"/>
    <mergeCell ref="I37:L37"/>
    <mergeCell ref="Q5:R5"/>
    <mergeCell ref="B6:C6"/>
    <mergeCell ref="D6:E6"/>
    <mergeCell ref="F6:G6"/>
    <mergeCell ref="I6:J6"/>
    <mergeCell ref="Q6:R6"/>
    <mergeCell ref="B7:C7"/>
    <mergeCell ref="D7:E7"/>
    <mergeCell ref="F7:G7"/>
    <mergeCell ref="I7:J7"/>
    <mergeCell ref="K7:L7"/>
    <mergeCell ref="M7:N7"/>
    <mergeCell ref="O7:P7"/>
    <mergeCell ref="Q7:R7"/>
  </mergeCells>
  <phoneticPr fontId="3" type="noConversion"/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IT48"/>
  <sheetViews>
    <sheetView topLeftCell="A4" zoomScaleNormal="100" workbookViewId="0">
      <selection activeCell="E30" sqref="E30"/>
    </sheetView>
  </sheetViews>
  <sheetFormatPr defaultRowHeight="15.6"/>
  <cols>
    <col min="1" max="1" width="18.796875" customWidth="1"/>
    <col min="2" max="17" width="7.5" customWidth="1"/>
  </cols>
  <sheetData>
    <row r="1" spans="1:254" ht="51" customHeight="1">
      <c r="B1" s="221" t="s">
        <v>50</v>
      </c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45"/>
      <c r="S1" s="45"/>
      <c r="T1" s="46"/>
    </row>
    <row r="2" spans="1:254" ht="17.100000000000001" customHeight="1">
      <c r="B2" s="222" t="s">
        <v>51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47"/>
      <c r="S2" s="47"/>
      <c r="T2" s="47"/>
    </row>
    <row r="3" spans="1:254" ht="19.8" customHeight="1">
      <c r="A3" s="48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</row>
    <row r="4" spans="1:254">
      <c r="A4" s="311" t="s">
        <v>237</v>
      </c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311"/>
      <c r="M4" s="311"/>
      <c r="N4" s="311"/>
      <c r="O4" s="311"/>
    </row>
    <row r="5" spans="1:254">
      <c r="A5" s="39" t="s">
        <v>26</v>
      </c>
      <c r="B5" s="39" t="s">
        <v>27</v>
      </c>
      <c r="C5" s="303" t="s">
        <v>16</v>
      </c>
      <c r="D5" s="304"/>
      <c r="E5" s="39" t="s">
        <v>27</v>
      </c>
      <c r="F5" s="317" t="s">
        <v>34</v>
      </c>
      <c r="G5" s="318"/>
      <c r="H5" s="313" t="s">
        <v>35</v>
      </c>
      <c r="I5" s="326"/>
      <c r="J5" s="317" t="s">
        <v>83</v>
      </c>
      <c r="K5" s="318"/>
      <c r="L5" s="317" t="s">
        <v>55</v>
      </c>
      <c r="M5" s="318"/>
      <c r="N5" s="303" t="s">
        <v>16</v>
      </c>
      <c r="O5" s="304"/>
    </row>
    <row r="6" spans="1:254">
      <c r="A6" s="18" t="s">
        <v>3</v>
      </c>
      <c r="B6" s="18" t="s">
        <v>4</v>
      </c>
      <c r="C6" s="249" t="s">
        <v>11</v>
      </c>
      <c r="D6" s="249"/>
      <c r="E6" s="18" t="s">
        <v>4</v>
      </c>
      <c r="F6" s="247" t="s">
        <v>36</v>
      </c>
      <c r="G6" s="248"/>
      <c r="H6" s="247" t="s">
        <v>37</v>
      </c>
      <c r="I6" s="248"/>
      <c r="J6" s="247" t="s">
        <v>84</v>
      </c>
      <c r="K6" s="248"/>
      <c r="L6" s="247" t="s">
        <v>60</v>
      </c>
      <c r="M6" s="248"/>
      <c r="N6" s="249" t="s">
        <v>11</v>
      </c>
      <c r="O6" s="249"/>
    </row>
    <row r="7" spans="1:254">
      <c r="A7" s="19"/>
      <c r="B7" s="19"/>
      <c r="C7" s="255" t="s">
        <v>168</v>
      </c>
      <c r="D7" s="255"/>
      <c r="E7" s="89"/>
      <c r="F7" s="315" t="s">
        <v>163</v>
      </c>
      <c r="G7" s="316"/>
      <c r="H7" s="315" t="s">
        <v>169</v>
      </c>
      <c r="I7" s="316"/>
      <c r="J7" s="242" t="s">
        <v>170</v>
      </c>
      <c r="K7" s="243"/>
      <c r="L7" s="242" t="s">
        <v>171</v>
      </c>
      <c r="M7" s="243"/>
      <c r="N7" s="255" t="s">
        <v>172</v>
      </c>
      <c r="O7" s="255"/>
    </row>
    <row r="8" spans="1:254" hidden="1">
      <c r="A8" s="67" t="s">
        <v>236</v>
      </c>
      <c r="B8" s="21" t="s">
        <v>332</v>
      </c>
      <c r="C8" s="22">
        <v>44142</v>
      </c>
      <c r="D8" s="22">
        <f t="shared" ref="D8:D11" si="0">C8</f>
        <v>44142</v>
      </c>
      <c r="E8" s="21" t="s">
        <v>333</v>
      </c>
      <c r="F8" s="23">
        <f t="shared" ref="F8:F11" si="1">D8+10</f>
        <v>44152</v>
      </c>
      <c r="G8" s="22">
        <f t="shared" ref="G8:G11" si="2">F8+1</f>
        <v>44153</v>
      </c>
      <c r="H8" s="22">
        <f t="shared" ref="H8:H11" si="3">G8+1</f>
        <v>44154</v>
      </c>
      <c r="I8" s="22">
        <f t="shared" ref="I8:I11" si="4">H8+1</f>
        <v>44155</v>
      </c>
      <c r="J8" s="22">
        <f t="shared" ref="J8:J11" si="5">I8+13</f>
        <v>44168</v>
      </c>
      <c r="K8" s="22">
        <f t="shared" ref="K8:K11" si="6">J8</f>
        <v>44168</v>
      </c>
      <c r="L8" s="23">
        <f t="shared" ref="L8:L11" si="7">K8+1</f>
        <v>44169</v>
      </c>
      <c r="M8" s="23">
        <f t="shared" ref="M8:M11" si="8">L8+1</f>
        <v>44170</v>
      </c>
      <c r="N8" s="23">
        <f t="shared" ref="N8:N11" si="9">M8+1</f>
        <v>44171</v>
      </c>
      <c r="O8" s="23">
        <f t="shared" ref="O8:O11" si="10">N8+1</f>
        <v>44172</v>
      </c>
      <c r="P8" s="64"/>
    </row>
    <row r="9" spans="1:254" hidden="1">
      <c r="A9" s="59" t="s">
        <v>200</v>
      </c>
      <c r="B9" s="21" t="s">
        <v>334</v>
      </c>
      <c r="C9" s="22">
        <v>44149</v>
      </c>
      <c r="D9" s="22">
        <f t="shared" si="0"/>
        <v>44149</v>
      </c>
      <c r="E9" s="21" t="s">
        <v>335</v>
      </c>
      <c r="F9" s="23">
        <f t="shared" si="1"/>
        <v>44159</v>
      </c>
      <c r="G9" s="22">
        <f t="shared" si="2"/>
        <v>44160</v>
      </c>
      <c r="H9" s="22">
        <f t="shared" si="3"/>
        <v>44161</v>
      </c>
      <c r="I9" s="22">
        <f t="shared" si="4"/>
        <v>44162</v>
      </c>
      <c r="J9" s="22">
        <f t="shared" si="5"/>
        <v>44175</v>
      </c>
      <c r="K9" s="22">
        <f t="shared" si="6"/>
        <v>44175</v>
      </c>
      <c r="L9" s="23">
        <f t="shared" si="7"/>
        <v>44176</v>
      </c>
      <c r="M9" s="23">
        <f t="shared" si="8"/>
        <v>44177</v>
      </c>
      <c r="N9" s="23">
        <f t="shared" si="9"/>
        <v>44178</v>
      </c>
      <c r="O9" s="23">
        <f t="shared" si="10"/>
        <v>44179</v>
      </c>
      <c r="P9" s="64"/>
    </row>
    <row r="10" spans="1:254" hidden="1">
      <c r="A10" s="67" t="s">
        <v>262</v>
      </c>
      <c r="B10" s="21" t="s">
        <v>336</v>
      </c>
      <c r="C10" s="22">
        <v>44156</v>
      </c>
      <c r="D10" s="22">
        <f t="shared" si="0"/>
        <v>44156</v>
      </c>
      <c r="E10" s="21" t="s">
        <v>337</v>
      </c>
      <c r="F10" s="23">
        <f t="shared" si="1"/>
        <v>44166</v>
      </c>
      <c r="G10" s="22">
        <f t="shared" si="2"/>
        <v>44167</v>
      </c>
      <c r="H10" s="22">
        <f t="shared" si="3"/>
        <v>44168</v>
      </c>
      <c r="I10" s="22">
        <f t="shared" si="4"/>
        <v>44169</v>
      </c>
      <c r="J10" s="22">
        <f t="shared" si="5"/>
        <v>44182</v>
      </c>
      <c r="K10" s="22">
        <f t="shared" si="6"/>
        <v>44182</v>
      </c>
      <c r="L10" s="23">
        <f t="shared" si="7"/>
        <v>44183</v>
      </c>
      <c r="M10" s="23">
        <f t="shared" si="8"/>
        <v>44184</v>
      </c>
      <c r="N10" s="23">
        <f t="shared" si="9"/>
        <v>44185</v>
      </c>
      <c r="O10" s="23">
        <f t="shared" si="10"/>
        <v>44186</v>
      </c>
      <c r="P10" s="64"/>
    </row>
    <row r="11" spans="1:254" hidden="1">
      <c r="A11" s="67" t="s">
        <v>276</v>
      </c>
      <c r="B11" s="21" t="s">
        <v>338</v>
      </c>
      <c r="C11" s="22">
        <v>44163</v>
      </c>
      <c r="D11" s="22">
        <f t="shared" si="0"/>
        <v>44163</v>
      </c>
      <c r="E11" s="21" t="s">
        <v>339</v>
      </c>
      <c r="F11" s="23">
        <f t="shared" si="1"/>
        <v>44173</v>
      </c>
      <c r="G11" s="22">
        <f t="shared" si="2"/>
        <v>44174</v>
      </c>
      <c r="H11" s="22">
        <f t="shared" si="3"/>
        <v>44175</v>
      </c>
      <c r="I11" s="22">
        <f t="shared" si="4"/>
        <v>44176</v>
      </c>
      <c r="J11" s="22">
        <f t="shared" si="5"/>
        <v>44189</v>
      </c>
      <c r="K11" s="22">
        <f t="shared" si="6"/>
        <v>44189</v>
      </c>
      <c r="L11" s="23">
        <f t="shared" si="7"/>
        <v>44190</v>
      </c>
      <c r="M11" s="23">
        <f t="shared" si="8"/>
        <v>44191</v>
      </c>
      <c r="N11" s="23">
        <f t="shared" si="9"/>
        <v>44192</v>
      </c>
      <c r="O11" s="23">
        <f t="shared" si="10"/>
        <v>44193</v>
      </c>
      <c r="P11" s="64"/>
    </row>
    <row r="12" spans="1:254" hidden="1">
      <c r="A12" s="67" t="s">
        <v>375</v>
      </c>
      <c r="B12" s="21" t="s">
        <v>404</v>
      </c>
      <c r="C12" s="22">
        <v>44170</v>
      </c>
      <c r="D12" s="22">
        <f t="shared" ref="D12:D18" si="11">C12</f>
        <v>44170</v>
      </c>
      <c r="E12" s="21" t="s">
        <v>405</v>
      </c>
      <c r="F12" s="23">
        <f t="shared" ref="F12:F18" si="12">D12+10</f>
        <v>44180</v>
      </c>
      <c r="G12" s="22">
        <f t="shared" ref="G12:G18" si="13">F12+1</f>
        <v>44181</v>
      </c>
      <c r="H12" s="22">
        <f t="shared" ref="H12:H18" si="14">G12+1</f>
        <v>44182</v>
      </c>
      <c r="I12" s="22">
        <f t="shared" ref="I12:I18" si="15">H12+1</f>
        <v>44183</v>
      </c>
      <c r="J12" s="22">
        <f t="shared" ref="J12:J18" si="16">I12+13</f>
        <v>44196</v>
      </c>
      <c r="K12" s="22">
        <f t="shared" ref="K12:K18" si="17">J12</f>
        <v>44196</v>
      </c>
      <c r="L12" s="23">
        <f t="shared" ref="L12:L18" si="18">K12+1</f>
        <v>44197</v>
      </c>
      <c r="M12" s="23">
        <f t="shared" ref="M12:M18" si="19">L12+1</f>
        <v>44198</v>
      </c>
      <c r="N12" s="23">
        <f t="shared" ref="N12:N18" si="20">M12+1</f>
        <v>44199</v>
      </c>
      <c r="O12" s="23">
        <f t="shared" ref="O12:O18" si="21">N12+1</f>
        <v>44200</v>
      </c>
      <c r="P12" s="64"/>
    </row>
    <row r="13" spans="1:254" hidden="1">
      <c r="A13" s="67" t="s">
        <v>156</v>
      </c>
      <c r="B13" s="21" t="s">
        <v>406</v>
      </c>
      <c r="C13" s="22">
        <v>44177</v>
      </c>
      <c r="D13" s="22">
        <f t="shared" si="11"/>
        <v>44177</v>
      </c>
      <c r="E13" s="21" t="s">
        <v>407</v>
      </c>
      <c r="F13" s="23">
        <f t="shared" si="12"/>
        <v>44187</v>
      </c>
      <c r="G13" s="22">
        <f t="shared" si="13"/>
        <v>44188</v>
      </c>
      <c r="H13" s="22">
        <f t="shared" si="14"/>
        <v>44189</v>
      </c>
      <c r="I13" s="22">
        <f t="shared" si="15"/>
        <v>44190</v>
      </c>
      <c r="J13" s="22">
        <f t="shared" si="16"/>
        <v>44203</v>
      </c>
      <c r="K13" s="22">
        <f t="shared" si="17"/>
        <v>44203</v>
      </c>
      <c r="L13" s="23">
        <f t="shared" si="18"/>
        <v>44204</v>
      </c>
      <c r="M13" s="23">
        <f t="shared" si="19"/>
        <v>44205</v>
      </c>
      <c r="N13" s="23">
        <f t="shared" si="20"/>
        <v>44206</v>
      </c>
      <c r="O13" s="23">
        <f t="shared" si="21"/>
        <v>44207</v>
      </c>
      <c r="P13" s="64"/>
    </row>
    <row r="14" spans="1:254" hidden="1">
      <c r="A14" s="67" t="s">
        <v>320</v>
      </c>
      <c r="B14" s="21" t="s">
        <v>408</v>
      </c>
      <c r="C14" s="22">
        <v>44184</v>
      </c>
      <c r="D14" s="22">
        <f t="shared" si="11"/>
        <v>44184</v>
      </c>
      <c r="E14" s="21" t="s">
        <v>409</v>
      </c>
      <c r="F14" s="23">
        <f t="shared" si="12"/>
        <v>44194</v>
      </c>
      <c r="G14" s="22">
        <f t="shared" si="13"/>
        <v>44195</v>
      </c>
      <c r="H14" s="22">
        <f t="shared" si="14"/>
        <v>44196</v>
      </c>
      <c r="I14" s="22">
        <f t="shared" si="15"/>
        <v>44197</v>
      </c>
      <c r="J14" s="22">
        <f t="shared" si="16"/>
        <v>44210</v>
      </c>
      <c r="K14" s="22">
        <f t="shared" si="17"/>
        <v>44210</v>
      </c>
      <c r="L14" s="23">
        <f t="shared" si="18"/>
        <v>44211</v>
      </c>
      <c r="M14" s="23">
        <f t="shared" si="19"/>
        <v>44212</v>
      </c>
      <c r="N14" s="23">
        <f t="shared" si="20"/>
        <v>44213</v>
      </c>
      <c r="O14" s="23">
        <f t="shared" si="21"/>
        <v>44214</v>
      </c>
      <c r="P14" s="64"/>
    </row>
    <row r="15" spans="1:254" hidden="1">
      <c r="A15" s="67" t="s">
        <v>236</v>
      </c>
      <c r="B15" s="21" t="s">
        <v>410</v>
      </c>
      <c r="C15" s="22">
        <v>44191</v>
      </c>
      <c r="D15" s="22">
        <f t="shared" si="11"/>
        <v>44191</v>
      </c>
      <c r="E15" s="21" t="s">
        <v>411</v>
      </c>
      <c r="F15" s="23">
        <f t="shared" si="12"/>
        <v>44201</v>
      </c>
      <c r="G15" s="22">
        <f t="shared" si="13"/>
        <v>44202</v>
      </c>
      <c r="H15" s="22">
        <f t="shared" si="14"/>
        <v>44203</v>
      </c>
      <c r="I15" s="22">
        <f t="shared" si="15"/>
        <v>44204</v>
      </c>
      <c r="J15" s="22">
        <f t="shared" si="16"/>
        <v>44217</v>
      </c>
      <c r="K15" s="22">
        <f t="shared" si="17"/>
        <v>44217</v>
      </c>
      <c r="L15" s="23">
        <f t="shared" si="18"/>
        <v>44218</v>
      </c>
      <c r="M15" s="23">
        <f t="shared" si="19"/>
        <v>44219</v>
      </c>
      <c r="N15" s="23">
        <f t="shared" si="20"/>
        <v>44220</v>
      </c>
      <c r="O15" s="23">
        <f t="shared" si="21"/>
        <v>44221</v>
      </c>
      <c r="P15" s="64"/>
    </row>
    <row r="16" spans="1:254" hidden="1">
      <c r="A16" s="59" t="s">
        <v>200</v>
      </c>
      <c r="B16" s="21" t="s">
        <v>412</v>
      </c>
      <c r="C16" s="22">
        <v>44198</v>
      </c>
      <c r="D16" s="22">
        <f t="shared" si="11"/>
        <v>44198</v>
      </c>
      <c r="E16" s="21" t="s">
        <v>413</v>
      </c>
      <c r="F16" s="23">
        <f t="shared" si="12"/>
        <v>44208</v>
      </c>
      <c r="G16" s="22">
        <f t="shared" si="13"/>
        <v>44209</v>
      </c>
      <c r="H16" s="22">
        <f t="shared" si="14"/>
        <v>44210</v>
      </c>
      <c r="I16" s="22">
        <f t="shared" si="15"/>
        <v>44211</v>
      </c>
      <c r="J16" s="22">
        <f t="shared" si="16"/>
        <v>44224</v>
      </c>
      <c r="K16" s="22">
        <f t="shared" si="17"/>
        <v>44224</v>
      </c>
      <c r="L16" s="23">
        <f t="shared" si="18"/>
        <v>44225</v>
      </c>
      <c r="M16" s="23">
        <f t="shared" si="19"/>
        <v>44226</v>
      </c>
      <c r="N16" s="23">
        <f t="shared" si="20"/>
        <v>44227</v>
      </c>
      <c r="O16" s="23">
        <f t="shared" si="21"/>
        <v>44228</v>
      </c>
      <c r="P16" s="64"/>
    </row>
    <row r="17" spans="1:16" hidden="1">
      <c r="A17" s="67" t="s">
        <v>262</v>
      </c>
      <c r="B17" s="21" t="s">
        <v>414</v>
      </c>
      <c r="C17" s="22">
        <v>44205</v>
      </c>
      <c r="D17" s="22">
        <f t="shared" si="11"/>
        <v>44205</v>
      </c>
      <c r="E17" s="21" t="s">
        <v>415</v>
      </c>
      <c r="F17" s="23">
        <f t="shared" si="12"/>
        <v>44215</v>
      </c>
      <c r="G17" s="22">
        <f t="shared" si="13"/>
        <v>44216</v>
      </c>
      <c r="H17" s="22">
        <f t="shared" si="14"/>
        <v>44217</v>
      </c>
      <c r="I17" s="22">
        <f t="shared" si="15"/>
        <v>44218</v>
      </c>
      <c r="J17" s="22">
        <f t="shared" si="16"/>
        <v>44231</v>
      </c>
      <c r="K17" s="22">
        <f t="shared" si="17"/>
        <v>44231</v>
      </c>
      <c r="L17" s="23">
        <f t="shared" si="18"/>
        <v>44232</v>
      </c>
      <c r="M17" s="23">
        <f t="shared" si="19"/>
        <v>44233</v>
      </c>
      <c r="N17" s="23">
        <f t="shared" si="20"/>
        <v>44234</v>
      </c>
      <c r="O17" s="23">
        <f t="shared" si="21"/>
        <v>44235</v>
      </c>
      <c r="P17" s="64"/>
    </row>
    <row r="18" spans="1:16" hidden="1">
      <c r="A18" s="67" t="s">
        <v>276</v>
      </c>
      <c r="B18" s="21" t="s">
        <v>416</v>
      </c>
      <c r="C18" s="22">
        <v>44212</v>
      </c>
      <c r="D18" s="22">
        <f t="shared" si="11"/>
        <v>44212</v>
      </c>
      <c r="E18" s="21" t="s">
        <v>417</v>
      </c>
      <c r="F18" s="23">
        <f t="shared" si="12"/>
        <v>44222</v>
      </c>
      <c r="G18" s="22">
        <f t="shared" si="13"/>
        <v>44223</v>
      </c>
      <c r="H18" s="22">
        <f t="shared" si="14"/>
        <v>44224</v>
      </c>
      <c r="I18" s="22">
        <f t="shared" si="15"/>
        <v>44225</v>
      </c>
      <c r="J18" s="22">
        <f t="shared" si="16"/>
        <v>44238</v>
      </c>
      <c r="K18" s="22">
        <f t="shared" si="17"/>
        <v>44238</v>
      </c>
      <c r="L18" s="23">
        <f t="shared" si="18"/>
        <v>44239</v>
      </c>
      <c r="M18" s="23">
        <f t="shared" si="19"/>
        <v>44240</v>
      </c>
      <c r="N18" s="23">
        <f t="shared" si="20"/>
        <v>44241</v>
      </c>
      <c r="O18" s="23">
        <f t="shared" si="21"/>
        <v>44242</v>
      </c>
      <c r="P18" s="64"/>
    </row>
    <row r="19" spans="1:16" hidden="1">
      <c r="A19" s="147" t="s">
        <v>663</v>
      </c>
      <c r="B19" s="161" t="s">
        <v>455</v>
      </c>
      <c r="C19" s="22">
        <v>44219</v>
      </c>
      <c r="D19" s="22">
        <f t="shared" ref="D19:D22" si="22">C19</f>
        <v>44219</v>
      </c>
      <c r="E19" s="21" t="s">
        <v>633</v>
      </c>
      <c r="F19" s="23">
        <f t="shared" ref="F19:F22" si="23">D19+10</f>
        <v>44229</v>
      </c>
      <c r="G19" s="22">
        <f t="shared" ref="G19:G22" si="24">F19+1</f>
        <v>44230</v>
      </c>
      <c r="H19" s="22">
        <f t="shared" ref="H19:H22" si="25">G19+1</f>
        <v>44231</v>
      </c>
      <c r="I19" s="22">
        <f t="shared" ref="I19:I22" si="26">H19+1</f>
        <v>44232</v>
      </c>
      <c r="J19" s="61" t="s">
        <v>634</v>
      </c>
      <c r="K19" s="61" t="s">
        <v>635</v>
      </c>
      <c r="L19" s="63" t="s">
        <v>634</v>
      </c>
      <c r="M19" s="63" t="s">
        <v>635</v>
      </c>
      <c r="N19" s="63" t="s">
        <v>635</v>
      </c>
      <c r="O19" s="63" t="s">
        <v>636</v>
      </c>
      <c r="P19" s="64"/>
    </row>
    <row r="20" spans="1:16" hidden="1">
      <c r="A20" s="67" t="s">
        <v>156</v>
      </c>
      <c r="B20" s="21" t="s">
        <v>514</v>
      </c>
      <c r="C20" s="22">
        <v>44226</v>
      </c>
      <c r="D20" s="22">
        <f t="shared" si="22"/>
        <v>44226</v>
      </c>
      <c r="E20" s="21" t="s">
        <v>515</v>
      </c>
      <c r="F20" s="23">
        <f t="shared" si="23"/>
        <v>44236</v>
      </c>
      <c r="G20" s="22">
        <f t="shared" si="24"/>
        <v>44237</v>
      </c>
      <c r="H20" s="22">
        <f t="shared" si="25"/>
        <v>44238</v>
      </c>
      <c r="I20" s="22">
        <f t="shared" si="26"/>
        <v>44239</v>
      </c>
      <c r="J20" s="22">
        <f t="shared" ref="J20:J22" si="27">I20+13</f>
        <v>44252</v>
      </c>
      <c r="K20" s="22">
        <f t="shared" ref="K20:K22" si="28">J20</f>
        <v>44252</v>
      </c>
      <c r="L20" s="23">
        <f t="shared" ref="L20:L22" si="29">K20+1</f>
        <v>44253</v>
      </c>
      <c r="M20" s="23">
        <f t="shared" ref="M20:M22" si="30">L20+1</f>
        <v>44254</v>
      </c>
      <c r="N20" s="23">
        <f t="shared" ref="N20:N22" si="31">M20+1</f>
        <v>44255</v>
      </c>
      <c r="O20" s="23">
        <f t="shared" ref="O20:O22" si="32">N20+1</f>
        <v>44256</v>
      </c>
      <c r="P20" s="64"/>
    </row>
    <row r="21" spans="1:16">
      <c r="A21" s="147" t="s">
        <v>320</v>
      </c>
      <c r="B21" s="21" t="s">
        <v>617</v>
      </c>
      <c r="C21" s="62" t="s">
        <v>837</v>
      </c>
      <c r="D21" s="62" t="s">
        <v>838</v>
      </c>
      <c r="E21" s="21" t="s">
        <v>616</v>
      </c>
      <c r="F21" s="23">
        <v>44243</v>
      </c>
      <c r="G21" s="22">
        <f t="shared" si="24"/>
        <v>44244</v>
      </c>
      <c r="H21" s="22">
        <f t="shared" si="25"/>
        <v>44245</v>
      </c>
      <c r="I21" s="22">
        <f t="shared" si="26"/>
        <v>44246</v>
      </c>
      <c r="J21" s="61" t="s">
        <v>76</v>
      </c>
      <c r="K21" s="61" t="s">
        <v>76</v>
      </c>
      <c r="L21" s="61" t="s">
        <v>76</v>
      </c>
      <c r="M21" s="61" t="s">
        <v>76</v>
      </c>
      <c r="N21" s="23">
        <v>44262</v>
      </c>
      <c r="O21" s="23">
        <f t="shared" si="32"/>
        <v>44263</v>
      </c>
      <c r="P21" s="64"/>
    </row>
    <row r="22" spans="1:16">
      <c r="A22" s="147" t="s">
        <v>766</v>
      </c>
      <c r="B22" s="161" t="s">
        <v>767</v>
      </c>
      <c r="C22" s="22">
        <v>44240</v>
      </c>
      <c r="D22" s="22">
        <f t="shared" si="22"/>
        <v>44240</v>
      </c>
      <c r="E22" s="161" t="s">
        <v>768</v>
      </c>
      <c r="F22" s="23">
        <f t="shared" si="23"/>
        <v>44250</v>
      </c>
      <c r="G22" s="22">
        <f t="shared" si="24"/>
        <v>44251</v>
      </c>
      <c r="H22" s="22">
        <f t="shared" si="25"/>
        <v>44252</v>
      </c>
      <c r="I22" s="22">
        <f t="shared" si="26"/>
        <v>44253</v>
      </c>
      <c r="J22" s="22">
        <f t="shared" si="27"/>
        <v>44266</v>
      </c>
      <c r="K22" s="22">
        <f t="shared" si="28"/>
        <v>44266</v>
      </c>
      <c r="L22" s="23">
        <f t="shared" si="29"/>
        <v>44267</v>
      </c>
      <c r="M22" s="23">
        <f t="shared" si="30"/>
        <v>44268</v>
      </c>
      <c r="N22" s="23">
        <f t="shared" si="31"/>
        <v>44269</v>
      </c>
      <c r="O22" s="23">
        <f t="shared" si="32"/>
        <v>44270</v>
      </c>
      <c r="P22" s="64"/>
    </row>
    <row r="23" spans="1:16">
      <c r="A23" s="59" t="s">
        <v>200</v>
      </c>
      <c r="B23" s="21" t="s">
        <v>618</v>
      </c>
      <c r="C23" s="22">
        <v>44247</v>
      </c>
      <c r="D23" s="22">
        <f t="shared" ref="D23:D26" si="33">C23</f>
        <v>44247</v>
      </c>
      <c r="E23" s="21" t="s">
        <v>619</v>
      </c>
      <c r="F23" s="23">
        <f t="shared" ref="F23:F26" si="34">D23+10</f>
        <v>44257</v>
      </c>
      <c r="G23" s="22">
        <f t="shared" ref="G23:G26" si="35">F23+1</f>
        <v>44258</v>
      </c>
      <c r="H23" s="22">
        <f t="shared" ref="H23:H26" si="36">G23+1</f>
        <v>44259</v>
      </c>
      <c r="I23" s="22">
        <f t="shared" ref="I23:I26" si="37">H23+1</f>
        <v>44260</v>
      </c>
      <c r="J23" s="22">
        <f t="shared" ref="J23:J26" si="38">I23+13</f>
        <v>44273</v>
      </c>
      <c r="K23" s="22">
        <f t="shared" ref="K23:K26" si="39">J23</f>
        <v>44273</v>
      </c>
      <c r="L23" s="23">
        <f t="shared" ref="L23:L26" si="40">K23+1</f>
        <v>44274</v>
      </c>
      <c r="M23" s="23">
        <f t="shared" ref="M23:M26" si="41">L23+1</f>
        <v>44275</v>
      </c>
      <c r="N23" s="23">
        <f t="shared" ref="N23:N26" si="42">M23+1</f>
        <v>44276</v>
      </c>
      <c r="O23" s="23">
        <f t="shared" ref="O23:O26" si="43">N23+1</f>
        <v>44277</v>
      </c>
      <c r="P23" s="64"/>
    </row>
    <row r="24" spans="1:16">
      <c r="A24" s="67" t="s">
        <v>262</v>
      </c>
      <c r="B24" s="21" t="s">
        <v>620</v>
      </c>
      <c r="C24" s="22">
        <v>44254</v>
      </c>
      <c r="D24" s="22">
        <f t="shared" si="33"/>
        <v>44254</v>
      </c>
      <c r="E24" s="21" t="s">
        <v>621</v>
      </c>
      <c r="F24" s="23">
        <f t="shared" si="34"/>
        <v>44264</v>
      </c>
      <c r="G24" s="22">
        <f t="shared" si="35"/>
        <v>44265</v>
      </c>
      <c r="H24" s="22">
        <f t="shared" si="36"/>
        <v>44266</v>
      </c>
      <c r="I24" s="22">
        <f t="shared" si="37"/>
        <v>44267</v>
      </c>
      <c r="J24" s="22">
        <f t="shared" si="38"/>
        <v>44280</v>
      </c>
      <c r="K24" s="22">
        <f t="shared" si="39"/>
        <v>44280</v>
      </c>
      <c r="L24" s="23">
        <f t="shared" si="40"/>
        <v>44281</v>
      </c>
      <c r="M24" s="23">
        <f t="shared" si="41"/>
        <v>44282</v>
      </c>
      <c r="N24" s="23">
        <f t="shared" si="42"/>
        <v>44283</v>
      </c>
      <c r="O24" s="23">
        <f t="shared" si="43"/>
        <v>44284</v>
      </c>
      <c r="P24" s="64"/>
    </row>
    <row r="25" spans="1:16">
      <c r="A25" s="147" t="s">
        <v>236</v>
      </c>
      <c r="B25" s="161" t="s">
        <v>1054</v>
      </c>
      <c r="C25" s="22">
        <v>44261</v>
      </c>
      <c r="D25" s="22">
        <f t="shared" si="33"/>
        <v>44261</v>
      </c>
      <c r="E25" s="161" t="s">
        <v>1055</v>
      </c>
      <c r="F25" s="23">
        <f t="shared" si="34"/>
        <v>44271</v>
      </c>
      <c r="G25" s="22">
        <f t="shared" si="35"/>
        <v>44272</v>
      </c>
      <c r="H25" s="22">
        <f t="shared" si="36"/>
        <v>44273</v>
      </c>
      <c r="I25" s="22">
        <f t="shared" si="37"/>
        <v>44274</v>
      </c>
      <c r="J25" s="22">
        <f t="shared" si="38"/>
        <v>44287</v>
      </c>
      <c r="K25" s="22">
        <f t="shared" si="39"/>
        <v>44287</v>
      </c>
      <c r="L25" s="23">
        <f t="shared" si="40"/>
        <v>44288</v>
      </c>
      <c r="M25" s="23">
        <f t="shared" si="41"/>
        <v>44289</v>
      </c>
      <c r="N25" s="23">
        <f t="shared" si="42"/>
        <v>44290</v>
      </c>
      <c r="O25" s="23">
        <f t="shared" si="43"/>
        <v>44291</v>
      </c>
      <c r="P25" s="64"/>
    </row>
    <row r="26" spans="1:16">
      <c r="A26" s="147" t="s">
        <v>276</v>
      </c>
      <c r="B26" s="161" t="s">
        <v>1056</v>
      </c>
      <c r="C26" s="22">
        <v>44268</v>
      </c>
      <c r="D26" s="22">
        <f t="shared" si="33"/>
        <v>44268</v>
      </c>
      <c r="E26" s="161" t="s">
        <v>1057</v>
      </c>
      <c r="F26" s="23">
        <f t="shared" si="34"/>
        <v>44278</v>
      </c>
      <c r="G26" s="22">
        <f t="shared" si="35"/>
        <v>44279</v>
      </c>
      <c r="H26" s="22">
        <f t="shared" si="36"/>
        <v>44280</v>
      </c>
      <c r="I26" s="22">
        <f t="shared" si="37"/>
        <v>44281</v>
      </c>
      <c r="J26" s="22">
        <f t="shared" si="38"/>
        <v>44294</v>
      </c>
      <c r="K26" s="22">
        <f t="shared" si="39"/>
        <v>44294</v>
      </c>
      <c r="L26" s="23">
        <f t="shared" si="40"/>
        <v>44295</v>
      </c>
      <c r="M26" s="23">
        <f t="shared" si="41"/>
        <v>44296</v>
      </c>
      <c r="N26" s="23">
        <f t="shared" si="42"/>
        <v>44297</v>
      </c>
      <c r="O26" s="23">
        <f t="shared" si="43"/>
        <v>44298</v>
      </c>
      <c r="P26" s="64"/>
    </row>
    <row r="27" spans="1:16">
      <c r="A27" s="67" t="s">
        <v>156</v>
      </c>
      <c r="B27" s="21" t="s">
        <v>769</v>
      </c>
      <c r="C27" s="22">
        <v>44275</v>
      </c>
      <c r="D27" s="22">
        <f t="shared" ref="D27:D32" si="44">C27</f>
        <v>44275</v>
      </c>
      <c r="E27" s="21" t="s">
        <v>770</v>
      </c>
      <c r="F27" s="23">
        <f t="shared" ref="F27:F32" si="45">D27+10</f>
        <v>44285</v>
      </c>
      <c r="G27" s="22">
        <f t="shared" ref="G27:G32" si="46">F27+1</f>
        <v>44286</v>
      </c>
      <c r="H27" s="22">
        <f t="shared" ref="H27:H32" si="47">G27+1</f>
        <v>44287</v>
      </c>
      <c r="I27" s="22">
        <f t="shared" ref="I27:I32" si="48">H27+1</f>
        <v>44288</v>
      </c>
      <c r="J27" s="22">
        <f t="shared" ref="J27:J32" si="49">I27+13</f>
        <v>44301</v>
      </c>
      <c r="K27" s="22">
        <f t="shared" ref="K27:K32" si="50">J27</f>
        <v>44301</v>
      </c>
      <c r="L27" s="23">
        <f t="shared" ref="L27:L32" si="51">K27+1</f>
        <v>44302</v>
      </c>
      <c r="M27" s="23">
        <f t="shared" ref="M27:M32" si="52">L27+1</f>
        <v>44303</v>
      </c>
      <c r="N27" s="23">
        <f t="shared" ref="N27:N32" si="53">M27+1</f>
        <v>44304</v>
      </c>
      <c r="O27" s="23">
        <f t="shared" ref="O27:O32" si="54">N27+1</f>
        <v>44305</v>
      </c>
      <c r="P27" s="64"/>
    </row>
    <row r="28" spans="1:16">
      <c r="A28" s="67" t="s">
        <v>320</v>
      </c>
      <c r="B28" s="21" t="s">
        <v>771</v>
      </c>
      <c r="C28" s="22">
        <v>44282</v>
      </c>
      <c r="D28" s="22">
        <f t="shared" si="44"/>
        <v>44282</v>
      </c>
      <c r="E28" s="21" t="s">
        <v>772</v>
      </c>
      <c r="F28" s="23">
        <f t="shared" si="45"/>
        <v>44292</v>
      </c>
      <c r="G28" s="22">
        <f t="shared" si="46"/>
        <v>44293</v>
      </c>
      <c r="H28" s="22">
        <f t="shared" si="47"/>
        <v>44294</v>
      </c>
      <c r="I28" s="22">
        <f t="shared" si="48"/>
        <v>44295</v>
      </c>
      <c r="J28" s="22">
        <f t="shared" si="49"/>
        <v>44308</v>
      </c>
      <c r="K28" s="22">
        <f t="shared" si="50"/>
        <v>44308</v>
      </c>
      <c r="L28" s="23">
        <f t="shared" si="51"/>
        <v>44309</v>
      </c>
      <c r="M28" s="23">
        <f t="shared" si="52"/>
        <v>44310</v>
      </c>
      <c r="N28" s="23">
        <f t="shared" si="53"/>
        <v>44311</v>
      </c>
      <c r="O28" s="23">
        <f t="shared" si="54"/>
        <v>44312</v>
      </c>
      <c r="P28" s="64"/>
    </row>
    <row r="29" spans="1:16">
      <c r="A29" s="67" t="s">
        <v>864</v>
      </c>
      <c r="B29" s="21" t="s">
        <v>773</v>
      </c>
      <c r="C29" s="22">
        <v>44289</v>
      </c>
      <c r="D29" s="22">
        <f t="shared" si="44"/>
        <v>44289</v>
      </c>
      <c r="E29" s="21" t="s">
        <v>774</v>
      </c>
      <c r="F29" s="23">
        <f t="shared" si="45"/>
        <v>44299</v>
      </c>
      <c r="G29" s="22">
        <f t="shared" si="46"/>
        <v>44300</v>
      </c>
      <c r="H29" s="22">
        <f t="shared" si="47"/>
        <v>44301</v>
      </c>
      <c r="I29" s="22">
        <f t="shared" si="48"/>
        <v>44302</v>
      </c>
      <c r="J29" s="22">
        <f t="shared" si="49"/>
        <v>44315</v>
      </c>
      <c r="K29" s="22">
        <f t="shared" si="50"/>
        <v>44315</v>
      </c>
      <c r="L29" s="23">
        <f t="shared" si="51"/>
        <v>44316</v>
      </c>
      <c r="M29" s="23">
        <f t="shared" si="52"/>
        <v>44317</v>
      </c>
      <c r="N29" s="23">
        <f t="shared" si="53"/>
        <v>44318</v>
      </c>
      <c r="O29" s="23">
        <f t="shared" si="54"/>
        <v>44319</v>
      </c>
      <c r="P29" s="64"/>
    </row>
    <row r="30" spans="1:16">
      <c r="A30" s="59" t="s">
        <v>200</v>
      </c>
      <c r="B30" s="21" t="s">
        <v>775</v>
      </c>
      <c r="C30" s="22">
        <v>44296</v>
      </c>
      <c r="D30" s="22">
        <f t="shared" si="44"/>
        <v>44296</v>
      </c>
      <c r="E30" s="21" t="s">
        <v>1123</v>
      </c>
      <c r="F30" s="23">
        <f t="shared" si="45"/>
        <v>44306</v>
      </c>
      <c r="G30" s="22">
        <f t="shared" si="46"/>
        <v>44307</v>
      </c>
      <c r="H30" s="22">
        <f t="shared" si="47"/>
        <v>44308</v>
      </c>
      <c r="I30" s="22">
        <f t="shared" si="48"/>
        <v>44309</v>
      </c>
      <c r="J30" s="22">
        <f t="shared" si="49"/>
        <v>44322</v>
      </c>
      <c r="K30" s="22">
        <f t="shared" si="50"/>
        <v>44322</v>
      </c>
      <c r="L30" s="23">
        <f t="shared" si="51"/>
        <v>44323</v>
      </c>
      <c r="M30" s="23">
        <f t="shared" si="52"/>
        <v>44324</v>
      </c>
      <c r="N30" s="23">
        <f t="shared" si="53"/>
        <v>44325</v>
      </c>
      <c r="O30" s="23">
        <f t="shared" si="54"/>
        <v>44326</v>
      </c>
      <c r="P30" s="64"/>
    </row>
    <row r="31" spans="1:16">
      <c r="A31" s="67" t="s">
        <v>262</v>
      </c>
      <c r="B31" s="21" t="s">
        <v>777</v>
      </c>
      <c r="C31" s="22">
        <v>44303</v>
      </c>
      <c r="D31" s="22">
        <f t="shared" si="44"/>
        <v>44303</v>
      </c>
      <c r="E31" s="21" t="s">
        <v>776</v>
      </c>
      <c r="F31" s="23">
        <f t="shared" si="45"/>
        <v>44313</v>
      </c>
      <c r="G31" s="22">
        <f t="shared" si="46"/>
        <v>44314</v>
      </c>
      <c r="H31" s="22">
        <f t="shared" si="47"/>
        <v>44315</v>
      </c>
      <c r="I31" s="22">
        <f t="shared" si="48"/>
        <v>44316</v>
      </c>
      <c r="J31" s="22">
        <f t="shared" si="49"/>
        <v>44329</v>
      </c>
      <c r="K31" s="22">
        <f t="shared" si="50"/>
        <v>44329</v>
      </c>
      <c r="L31" s="23">
        <f t="shared" si="51"/>
        <v>44330</v>
      </c>
      <c r="M31" s="23">
        <f t="shared" si="52"/>
        <v>44331</v>
      </c>
      <c r="N31" s="23">
        <f t="shared" si="53"/>
        <v>44332</v>
      </c>
      <c r="O31" s="23">
        <f t="shared" si="54"/>
        <v>44333</v>
      </c>
      <c r="P31" s="64"/>
    </row>
    <row r="32" spans="1:16">
      <c r="A32" s="67" t="s">
        <v>236</v>
      </c>
      <c r="B32" s="21" t="s">
        <v>778</v>
      </c>
      <c r="C32" s="22">
        <v>44310</v>
      </c>
      <c r="D32" s="22">
        <f t="shared" si="44"/>
        <v>44310</v>
      </c>
      <c r="E32" s="21" t="s">
        <v>779</v>
      </c>
      <c r="F32" s="23">
        <f t="shared" si="45"/>
        <v>44320</v>
      </c>
      <c r="G32" s="22">
        <f t="shared" si="46"/>
        <v>44321</v>
      </c>
      <c r="H32" s="22">
        <f t="shared" si="47"/>
        <v>44322</v>
      </c>
      <c r="I32" s="22">
        <f t="shared" si="48"/>
        <v>44323</v>
      </c>
      <c r="J32" s="22">
        <f t="shared" si="49"/>
        <v>44336</v>
      </c>
      <c r="K32" s="22">
        <f t="shared" si="50"/>
        <v>44336</v>
      </c>
      <c r="L32" s="23">
        <f t="shared" si="51"/>
        <v>44337</v>
      </c>
      <c r="M32" s="23">
        <f t="shared" si="52"/>
        <v>44338</v>
      </c>
      <c r="N32" s="23">
        <f t="shared" si="53"/>
        <v>44339</v>
      </c>
      <c r="O32" s="23">
        <f t="shared" si="54"/>
        <v>44340</v>
      </c>
      <c r="P32" s="64"/>
    </row>
    <row r="33" spans="1:25">
      <c r="A33" s="67" t="s">
        <v>276</v>
      </c>
      <c r="B33" s="21" t="s">
        <v>1089</v>
      </c>
      <c r="C33" s="22">
        <v>44317</v>
      </c>
      <c r="D33" s="22">
        <f t="shared" ref="D33:D39" si="55">C33</f>
        <v>44317</v>
      </c>
      <c r="E33" s="21" t="s">
        <v>1090</v>
      </c>
      <c r="F33" s="23">
        <f t="shared" ref="F33:F39" si="56">D33+10</f>
        <v>44327</v>
      </c>
      <c r="G33" s="22">
        <f t="shared" ref="G33:G39" si="57">F33+1</f>
        <v>44328</v>
      </c>
      <c r="H33" s="22">
        <f t="shared" ref="H33:H39" si="58">G33+1</f>
        <v>44329</v>
      </c>
      <c r="I33" s="22">
        <f t="shared" ref="I33:I39" si="59">H33+1</f>
        <v>44330</v>
      </c>
      <c r="J33" s="22">
        <f t="shared" ref="J33:J39" si="60">I33+13</f>
        <v>44343</v>
      </c>
      <c r="K33" s="22">
        <f t="shared" ref="K33:K39" si="61">J33</f>
        <v>44343</v>
      </c>
      <c r="L33" s="23">
        <f t="shared" ref="L33:L39" si="62">K33+1</f>
        <v>44344</v>
      </c>
      <c r="M33" s="23">
        <f t="shared" ref="M33:M39" si="63">L33+1</f>
        <v>44345</v>
      </c>
      <c r="N33" s="23">
        <f t="shared" ref="N33:N39" si="64">M33+1</f>
        <v>44346</v>
      </c>
      <c r="O33" s="23">
        <f t="shared" ref="O33:O39" si="65">N33+1</f>
        <v>44347</v>
      </c>
      <c r="P33" s="64"/>
    </row>
    <row r="34" spans="1:25">
      <c r="A34" s="67" t="s">
        <v>156</v>
      </c>
      <c r="B34" s="21" t="s">
        <v>1091</v>
      </c>
      <c r="C34" s="22">
        <v>44324</v>
      </c>
      <c r="D34" s="22">
        <f t="shared" si="55"/>
        <v>44324</v>
      </c>
      <c r="E34" s="21" t="s">
        <v>1092</v>
      </c>
      <c r="F34" s="23">
        <f t="shared" si="56"/>
        <v>44334</v>
      </c>
      <c r="G34" s="22">
        <f t="shared" si="57"/>
        <v>44335</v>
      </c>
      <c r="H34" s="22">
        <f t="shared" si="58"/>
        <v>44336</v>
      </c>
      <c r="I34" s="22">
        <f t="shared" si="59"/>
        <v>44337</v>
      </c>
      <c r="J34" s="22">
        <f t="shared" si="60"/>
        <v>44350</v>
      </c>
      <c r="K34" s="22">
        <f t="shared" si="61"/>
        <v>44350</v>
      </c>
      <c r="L34" s="23">
        <f t="shared" si="62"/>
        <v>44351</v>
      </c>
      <c r="M34" s="23">
        <f t="shared" si="63"/>
        <v>44352</v>
      </c>
      <c r="N34" s="23">
        <f t="shared" si="64"/>
        <v>44353</v>
      </c>
      <c r="O34" s="23">
        <f t="shared" si="65"/>
        <v>44354</v>
      </c>
      <c r="P34" s="64"/>
    </row>
    <row r="35" spans="1:25">
      <c r="A35" s="67" t="s">
        <v>320</v>
      </c>
      <c r="B35" s="21" t="s">
        <v>1093</v>
      </c>
      <c r="C35" s="22">
        <v>44331</v>
      </c>
      <c r="D35" s="22">
        <f t="shared" si="55"/>
        <v>44331</v>
      </c>
      <c r="E35" s="21" t="s">
        <v>1094</v>
      </c>
      <c r="F35" s="23">
        <f t="shared" si="56"/>
        <v>44341</v>
      </c>
      <c r="G35" s="22">
        <f t="shared" si="57"/>
        <v>44342</v>
      </c>
      <c r="H35" s="22">
        <f t="shared" si="58"/>
        <v>44343</v>
      </c>
      <c r="I35" s="22">
        <f t="shared" si="59"/>
        <v>44344</v>
      </c>
      <c r="J35" s="22">
        <f t="shared" si="60"/>
        <v>44357</v>
      </c>
      <c r="K35" s="22">
        <f t="shared" si="61"/>
        <v>44357</v>
      </c>
      <c r="L35" s="23">
        <f t="shared" si="62"/>
        <v>44358</v>
      </c>
      <c r="M35" s="23">
        <f t="shared" si="63"/>
        <v>44359</v>
      </c>
      <c r="N35" s="23">
        <f t="shared" si="64"/>
        <v>44360</v>
      </c>
      <c r="O35" s="23">
        <f t="shared" si="65"/>
        <v>44361</v>
      </c>
      <c r="P35" s="64"/>
    </row>
    <row r="36" spans="1:25">
      <c r="A36" s="67" t="s">
        <v>864</v>
      </c>
      <c r="B36" s="21" t="s">
        <v>1095</v>
      </c>
      <c r="C36" s="22">
        <v>44338</v>
      </c>
      <c r="D36" s="22">
        <f t="shared" si="55"/>
        <v>44338</v>
      </c>
      <c r="E36" s="21" t="s">
        <v>1096</v>
      </c>
      <c r="F36" s="23">
        <f t="shared" si="56"/>
        <v>44348</v>
      </c>
      <c r="G36" s="22">
        <f t="shared" si="57"/>
        <v>44349</v>
      </c>
      <c r="H36" s="22">
        <f t="shared" si="58"/>
        <v>44350</v>
      </c>
      <c r="I36" s="22">
        <f t="shared" si="59"/>
        <v>44351</v>
      </c>
      <c r="J36" s="22">
        <f t="shared" si="60"/>
        <v>44364</v>
      </c>
      <c r="K36" s="22">
        <f t="shared" si="61"/>
        <v>44364</v>
      </c>
      <c r="L36" s="23">
        <f t="shared" si="62"/>
        <v>44365</v>
      </c>
      <c r="M36" s="23">
        <f t="shared" si="63"/>
        <v>44366</v>
      </c>
      <c r="N36" s="23">
        <f t="shared" si="64"/>
        <v>44367</v>
      </c>
      <c r="O36" s="23">
        <f t="shared" si="65"/>
        <v>44368</v>
      </c>
      <c r="P36" s="64"/>
    </row>
    <row r="37" spans="1:25">
      <c r="A37" s="59" t="s">
        <v>200</v>
      </c>
      <c r="B37" s="21" t="s">
        <v>1097</v>
      </c>
      <c r="C37" s="22">
        <v>44345</v>
      </c>
      <c r="D37" s="22">
        <f t="shared" si="55"/>
        <v>44345</v>
      </c>
      <c r="E37" s="21" t="s">
        <v>1098</v>
      </c>
      <c r="F37" s="23">
        <f t="shared" si="56"/>
        <v>44355</v>
      </c>
      <c r="G37" s="22">
        <f t="shared" si="57"/>
        <v>44356</v>
      </c>
      <c r="H37" s="22">
        <f t="shared" si="58"/>
        <v>44357</v>
      </c>
      <c r="I37" s="22">
        <f t="shared" si="59"/>
        <v>44358</v>
      </c>
      <c r="J37" s="22">
        <f t="shared" si="60"/>
        <v>44371</v>
      </c>
      <c r="K37" s="22">
        <f t="shared" si="61"/>
        <v>44371</v>
      </c>
      <c r="L37" s="23">
        <f t="shared" si="62"/>
        <v>44372</v>
      </c>
      <c r="M37" s="23">
        <f t="shared" si="63"/>
        <v>44373</v>
      </c>
      <c r="N37" s="23">
        <f t="shared" si="64"/>
        <v>44374</v>
      </c>
      <c r="O37" s="23">
        <f t="shared" si="65"/>
        <v>44375</v>
      </c>
      <c r="P37" s="64"/>
    </row>
    <row r="38" spans="1:25">
      <c r="A38" s="67" t="s">
        <v>262</v>
      </c>
      <c r="B38" s="21" t="s">
        <v>1099</v>
      </c>
      <c r="C38" s="22">
        <v>44352</v>
      </c>
      <c r="D38" s="22">
        <f t="shared" si="55"/>
        <v>44352</v>
      </c>
      <c r="E38" s="21" t="s">
        <v>1100</v>
      </c>
      <c r="F38" s="23">
        <f t="shared" si="56"/>
        <v>44362</v>
      </c>
      <c r="G38" s="22">
        <f t="shared" si="57"/>
        <v>44363</v>
      </c>
      <c r="H38" s="22">
        <f t="shared" si="58"/>
        <v>44364</v>
      </c>
      <c r="I38" s="22">
        <f t="shared" si="59"/>
        <v>44365</v>
      </c>
      <c r="J38" s="22">
        <f t="shared" si="60"/>
        <v>44378</v>
      </c>
      <c r="K38" s="22">
        <f t="shared" si="61"/>
        <v>44378</v>
      </c>
      <c r="L38" s="23">
        <f t="shared" si="62"/>
        <v>44379</v>
      </c>
      <c r="M38" s="23">
        <f t="shared" si="63"/>
        <v>44380</v>
      </c>
      <c r="N38" s="23">
        <f t="shared" si="64"/>
        <v>44381</v>
      </c>
      <c r="O38" s="23">
        <f t="shared" si="65"/>
        <v>44382</v>
      </c>
      <c r="P38" s="64"/>
    </row>
    <row r="39" spans="1:25">
      <c r="A39" s="67" t="s">
        <v>236</v>
      </c>
      <c r="B39" s="21" t="s">
        <v>1101</v>
      </c>
      <c r="C39" s="22">
        <v>44359</v>
      </c>
      <c r="D39" s="22">
        <f t="shared" si="55"/>
        <v>44359</v>
      </c>
      <c r="E39" s="21" t="s">
        <v>1102</v>
      </c>
      <c r="F39" s="23">
        <f t="shared" si="56"/>
        <v>44369</v>
      </c>
      <c r="G39" s="22">
        <f t="shared" si="57"/>
        <v>44370</v>
      </c>
      <c r="H39" s="22">
        <f t="shared" si="58"/>
        <v>44371</v>
      </c>
      <c r="I39" s="22">
        <f t="shared" si="59"/>
        <v>44372</v>
      </c>
      <c r="J39" s="22">
        <f t="shared" si="60"/>
        <v>44385</v>
      </c>
      <c r="K39" s="22">
        <f t="shared" si="61"/>
        <v>44385</v>
      </c>
      <c r="L39" s="23">
        <f t="shared" si="62"/>
        <v>44386</v>
      </c>
      <c r="M39" s="23">
        <f t="shared" si="63"/>
        <v>44387</v>
      </c>
      <c r="N39" s="23">
        <f t="shared" si="64"/>
        <v>44388</v>
      </c>
      <c r="O39" s="23">
        <f t="shared" si="65"/>
        <v>44389</v>
      </c>
      <c r="P39" s="64"/>
    </row>
    <row r="40" spans="1:25">
      <c r="A40" s="4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25" ht="16.2">
      <c r="A41" s="38" t="s">
        <v>19</v>
      </c>
      <c r="B41" s="265" t="s">
        <v>133</v>
      </c>
      <c r="C41" s="319"/>
      <c r="D41" s="319"/>
      <c r="E41" s="319"/>
      <c r="F41" s="319"/>
      <c r="G41" s="319"/>
      <c r="H41" s="319"/>
      <c r="I41" s="319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6.2" customHeight="1">
      <c r="A42" s="44" t="s">
        <v>21</v>
      </c>
      <c r="B42" s="321" t="s">
        <v>348</v>
      </c>
      <c r="C42" s="322"/>
      <c r="D42" s="322"/>
      <c r="E42" s="322"/>
      <c r="F42" s="322"/>
      <c r="G42" s="322"/>
      <c r="H42" s="322"/>
      <c r="I42" s="32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6.2" customHeight="1">
      <c r="A43" s="42" t="s">
        <v>44</v>
      </c>
      <c r="B43" s="287" t="s">
        <v>81</v>
      </c>
      <c r="C43" s="320"/>
      <c r="D43" s="320"/>
      <c r="E43" s="320"/>
      <c r="F43" s="320"/>
      <c r="G43" s="320"/>
      <c r="H43" s="320"/>
      <c r="I43" s="320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6.2" customHeight="1">
      <c r="A44" s="42" t="s">
        <v>46</v>
      </c>
      <c r="B44" s="287" t="s">
        <v>1036</v>
      </c>
      <c r="C44" s="320"/>
      <c r="D44" s="320"/>
      <c r="E44" s="320"/>
      <c r="F44" s="320"/>
      <c r="G44" s="320"/>
      <c r="H44" s="320"/>
      <c r="I44" s="320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6.2" hidden="1" customHeight="1">
      <c r="A45" s="42"/>
      <c r="B45" s="323" t="s">
        <v>167</v>
      </c>
      <c r="C45" s="324"/>
      <c r="D45" s="324"/>
      <c r="E45" s="324"/>
      <c r="F45" s="324"/>
      <c r="G45" s="324"/>
      <c r="H45" s="324"/>
      <c r="I45" s="325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6.2" customHeight="1">
      <c r="A46" s="41" t="s">
        <v>144</v>
      </c>
      <c r="B46" s="287" t="s">
        <v>77</v>
      </c>
      <c r="C46" s="320"/>
      <c r="D46" s="320"/>
      <c r="E46" s="320"/>
      <c r="F46" s="320"/>
      <c r="G46" s="320"/>
      <c r="H46" s="320"/>
      <c r="I46" s="320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6.2" customHeight="1">
      <c r="A47" s="42" t="s">
        <v>85</v>
      </c>
      <c r="B47" s="285" t="s">
        <v>134</v>
      </c>
      <c r="C47" s="286"/>
      <c r="D47" s="286"/>
      <c r="E47" s="286"/>
      <c r="F47" s="286"/>
      <c r="G47" s="286"/>
      <c r="H47" s="286"/>
      <c r="I47" s="287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6.2" customHeight="1">
      <c r="A48" s="42" t="s">
        <v>135</v>
      </c>
      <c r="B48" s="285" t="s">
        <v>158</v>
      </c>
      <c r="C48" s="286"/>
      <c r="D48" s="286"/>
      <c r="E48" s="286"/>
      <c r="F48" s="286"/>
      <c r="G48" s="286"/>
      <c r="H48" s="286"/>
      <c r="I48" s="287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</sheetData>
  <mergeCells count="29">
    <mergeCell ref="B41:I41"/>
    <mergeCell ref="B1:Q1"/>
    <mergeCell ref="B2:Q2"/>
    <mergeCell ref="B48:I48"/>
    <mergeCell ref="B44:I44"/>
    <mergeCell ref="B46:I46"/>
    <mergeCell ref="B43:I43"/>
    <mergeCell ref="B42:I42"/>
    <mergeCell ref="B47:I47"/>
    <mergeCell ref="B45:I45"/>
    <mergeCell ref="N7:O7"/>
    <mergeCell ref="N6:O6"/>
    <mergeCell ref="A4:O4"/>
    <mergeCell ref="C5:D5"/>
    <mergeCell ref="F5:G5"/>
    <mergeCell ref="H5:I5"/>
    <mergeCell ref="J5:K5"/>
    <mergeCell ref="L5:M5"/>
    <mergeCell ref="N5:O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</mergeCells>
  <phoneticPr fontId="3" type="noConversion"/>
  <pageMargins left="0.75" right="0.75" top="1" bottom="1" header="0.5" footer="0.5"/>
  <pageSetup paperSize="9" scale="7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1</vt:i4>
      </vt:variant>
    </vt:vector>
  </HeadingPairs>
  <TitlesOfParts>
    <vt:vector size="16" baseType="lpstr">
      <vt:lpstr>PJX</vt:lpstr>
      <vt:lpstr>QDKS</vt:lpstr>
      <vt:lpstr>JCV</vt:lpstr>
      <vt:lpstr>HHX1&amp;HHX2</vt:lpstr>
      <vt:lpstr>BVX</vt:lpstr>
      <vt:lpstr>BVX2</vt:lpstr>
      <vt:lpstr>CSE</vt:lpstr>
      <vt:lpstr>RBC</vt:lpstr>
      <vt:lpstr>KCS</vt:lpstr>
      <vt:lpstr>CHINA-1</vt:lpstr>
      <vt:lpstr>TTP(CP6)</vt:lpstr>
      <vt:lpstr>NCX</vt:lpstr>
      <vt:lpstr>WIN</vt:lpstr>
      <vt:lpstr>CWX</vt:lpstr>
      <vt:lpstr>NCX3</vt:lpstr>
      <vt:lpstr>'HHX1&amp;HHX2'!Print_Area</vt:lpstr>
    </vt:vector>
  </TitlesOfParts>
  <Company>dell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</dc:creator>
  <cp:lastModifiedBy>ASUS</cp:lastModifiedBy>
  <cp:lastPrinted>2020-01-12T14:46:40Z</cp:lastPrinted>
  <dcterms:created xsi:type="dcterms:W3CDTF">2016-09-23T06:43:55Z</dcterms:created>
  <dcterms:modified xsi:type="dcterms:W3CDTF">2021-03-22T05:23:34Z</dcterms:modified>
</cp:coreProperties>
</file>