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04" yWindow="120" windowWidth="16536" windowHeight="9300" tabRatio="593" activeTab="9"/>
  </bookViews>
  <sheets>
    <sheet name="PJX" sheetId="2" r:id="rId1"/>
    <sheet name="QDKS" sheetId="24" r:id="rId2"/>
    <sheet name="JCV" sheetId="22" r:id="rId3"/>
    <sheet name="HHX1&amp;HHX2" sheetId="3" r:id="rId4"/>
    <sheet name="BVX" sheetId="25" r:id="rId5"/>
    <sheet name="BVX2" sheetId="27" r:id="rId6"/>
    <sheet name="CSE" sheetId="23" r:id="rId7"/>
    <sheet name="RBC" sheetId="26" r:id="rId8"/>
    <sheet name="KCS" sheetId="15" r:id="rId9"/>
    <sheet name="CHINA-1" sheetId="7" r:id="rId10"/>
    <sheet name="TTP(CP6)" sheetId="10" r:id="rId11"/>
    <sheet name="NCX" sheetId="28" r:id="rId12"/>
    <sheet name="WIN" sheetId="29" r:id="rId13"/>
    <sheet name="CWX" sheetId="8" r:id="rId14"/>
  </sheets>
  <definedNames>
    <definedName name="_xlnm.Print_Area" localSheetId="3">'HHX1&amp;HHX2'!$A$3:$U$71</definedName>
  </definedNames>
  <calcPr calcId="144525"/>
</workbook>
</file>

<file path=xl/calcChain.xml><?xml version="1.0" encoding="utf-8"?>
<calcChain xmlns="http://schemas.openxmlformats.org/spreadsheetml/2006/main">
  <c r="H27" i="7" l="1"/>
  <c r="I27" i="7"/>
  <c r="J27" i="7"/>
  <c r="K27" i="7" s="1"/>
  <c r="L27" i="7" s="1"/>
  <c r="M27" i="7" s="1"/>
  <c r="N27" i="7" s="1"/>
  <c r="O27" i="7" s="1"/>
  <c r="H28" i="7"/>
  <c r="I28" i="7"/>
  <c r="J28" i="7"/>
  <c r="K28" i="7" s="1"/>
  <c r="L28" i="7" s="1"/>
  <c r="M28" i="7" s="1"/>
  <c r="N28" i="7" s="1"/>
  <c r="O28" i="7" s="1"/>
  <c r="H29" i="7"/>
  <c r="I29" i="7"/>
  <c r="J29" i="7"/>
  <c r="K29" i="7" s="1"/>
  <c r="L29" i="7" s="1"/>
  <c r="M29" i="7" s="1"/>
  <c r="N29" i="7" s="1"/>
  <c r="O29" i="7" s="1"/>
  <c r="H30" i="7"/>
  <c r="I30" i="7"/>
  <c r="J30" i="7"/>
  <c r="K30" i="7" s="1"/>
  <c r="L30" i="7" s="1"/>
  <c r="M30" i="7" s="1"/>
  <c r="N30" i="7" s="1"/>
  <c r="O30" i="7" s="1"/>
  <c r="D27" i="7"/>
  <c r="E27" i="7"/>
  <c r="F27" i="7"/>
  <c r="D28" i="7"/>
  <c r="E28" i="7" s="1"/>
  <c r="F28" i="7" s="1"/>
  <c r="D29" i="7"/>
  <c r="E29" i="7"/>
  <c r="F29" i="7" s="1"/>
  <c r="D30" i="7"/>
  <c r="E30" i="7"/>
  <c r="F30" i="7"/>
  <c r="H24" i="23" l="1"/>
  <c r="I24" i="23" s="1"/>
  <c r="J24" i="23" s="1"/>
  <c r="M24" i="23" s="1"/>
  <c r="N24" i="23" s="1"/>
  <c r="M56" i="3" l="1"/>
  <c r="N56" i="3" s="1"/>
  <c r="O56" i="3" s="1"/>
  <c r="N59" i="3"/>
  <c r="O59" i="3" s="1"/>
  <c r="M59" i="3"/>
  <c r="D59" i="3"/>
  <c r="E59" i="3" s="1"/>
  <c r="F59" i="3" s="1"/>
  <c r="N58" i="3"/>
  <c r="O58" i="3" s="1"/>
  <c r="M58" i="3"/>
  <c r="D58" i="3"/>
  <c r="E58" i="3" s="1"/>
  <c r="F58" i="3" s="1"/>
  <c r="S28" i="3"/>
  <c r="T28" i="3" s="1"/>
  <c r="U28" i="3" s="1"/>
  <c r="N28" i="3"/>
  <c r="J28" i="3"/>
  <c r="G28" i="3"/>
  <c r="H28" i="3" s="1"/>
  <c r="S27" i="3"/>
  <c r="T27" i="3" s="1"/>
  <c r="U27" i="3" s="1"/>
  <c r="N27" i="3"/>
  <c r="J27" i="3"/>
  <c r="G27" i="3"/>
  <c r="H27" i="3" s="1"/>
  <c r="E49" i="3" l="1"/>
  <c r="Q17" i="27" l="1"/>
  <c r="M17" i="27"/>
  <c r="D54" i="3" l="1"/>
  <c r="E54" i="3" s="1"/>
  <c r="F54" i="3" s="1"/>
  <c r="M51" i="3"/>
  <c r="N51" i="3" s="1"/>
  <c r="O51" i="3" s="1"/>
  <c r="J51" i="3"/>
  <c r="N24" i="3"/>
  <c r="H23" i="3"/>
  <c r="D23" i="3"/>
  <c r="E23" i="3" s="1"/>
  <c r="F23" i="3" s="1"/>
  <c r="S21" i="3"/>
  <c r="T21" i="3" s="1"/>
  <c r="U21" i="3" s="1"/>
  <c r="M57" i="3" l="1"/>
  <c r="N57" i="3" s="1"/>
  <c r="O57" i="3" s="1"/>
  <c r="D57" i="3"/>
  <c r="E57" i="3" s="1"/>
  <c r="F57" i="3" s="1"/>
  <c r="F56" i="3"/>
  <c r="M55" i="3"/>
  <c r="N55" i="3" s="1"/>
  <c r="O55" i="3" s="1"/>
  <c r="D50" i="3"/>
  <c r="E50" i="3" s="1"/>
  <c r="F50" i="3" s="1"/>
  <c r="S26" i="3"/>
  <c r="T26" i="3" s="1"/>
  <c r="U26" i="3" s="1"/>
  <c r="N26" i="3"/>
  <c r="J26" i="3"/>
  <c r="G26" i="3"/>
  <c r="H26" i="3" s="1"/>
  <c r="S25" i="3"/>
  <c r="T25" i="3" s="1"/>
  <c r="U25" i="3" s="1"/>
  <c r="N25" i="3"/>
  <c r="G25" i="3"/>
  <c r="H25" i="3" s="1"/>
  <c r="S24" i="3"/>
  <c r="T24" i="3" s="1"/>
  <c r="U24" i="3" s="1"/>
  <c r="U22" i="3"/>
  <c r="N20" i="3"/>
  <c r="N19" i="3"/>
  <c r="G19" i="3"/>
  <c r="H19" i="3" s="1"/>
  <c r="Q24" i="25" l="1"/>
  <c r="R24" i="25" s="1"/>
  <c r="S24" i="25" s="1"/>
  <c r="T24" i="25" s="1"/>
  <c r="U24" i="25" s="1"/>
  <c r="O24" i="25"/>
  <c r="K24" i="25"/>
  <c r="L24" i="25" s="1"/>
  <c r="D24" i="25"/>
  <c r="O23" i="25"/>
  <c r="D23" i="25"/>
  <c r="O22" i="25"/>
  <c r="K22" i="25"/>
  <c r="H22" i="25"/>
  <c r="D22" i="25"/>
  <c r="F30" i="15" l="1"/>
  <c r="G30" i="15" s="1"/>
  <c r="H30" i="15" s="1"/>
  <c r="I30" i="15" s="1"/>
  <c r="J30" i="15" s="1"/>
  <c r="K30" i="15" s="1"/>
  <c r="L30" i="15" s="1"/>
  <c r="M30" i="15" s="1"/>
  <c r="N30" i="15" s="1"/>
  <c r="O30" i="15" s="1"/>
  <c r="F31" i="15"/>
  <c r="G31" i="15"/>
  <c r="H31" i="15"/>
  <c r="I31" i="15"/>
  <c r="J31" i="15"/>
  <c r="K31" i="15" s="1"/>
  <c r="L31" i="15" s="1"/>
  <c r="M31" i="15" s="1"/>
  <c r="N31" i="15" s="1"/>
  <c r="O31" i="15" s="1"/>
  <c r="F32" i="15"/>
  <c r="G32" i="15"/>
  <c r="H32" i="15"/>
  <c r="I32" i="15"/>
  <c r="J32" i="15" s="1"/>
  <c r="K32" i="15" s="1"/>
  <c r="L32" i="15" s="1"/>
  <c r="M32" i="15" s="1"/>
  <c r="N32" i="15" s="1"/>
  <c r="O32" i="15" s="1"/>
  <c r="D30" i="15"/>
  <c r="D31" i="15"/>
  <c r="D32" i="15"/>
  <c r="F26" i="15"/>
  <c r="G26" i="15"/>
  <c r="H26" i="15"/>
  <c r="I26" i="15"/>
  <c r="J26" i="15"/>
  <c r="K26" i="15" s="1"/>
  <c r="L26" i="15" s="1"/>
  <c r="M26" i="15" s="1"/>
  <c r="N26" i="15" s="1"/>
  <c r="O26" i="15" s="1"/>
  <c r="F27" i="15"/>
  <c r="G27" i="15"/>
  <c r="H27" i="15"/>
  <c r="I27" i="15"/>
  <c r="J27" i="15"/>
  <c r="K27" i="15" s="1"/>
  <c r="L27" i="15" s="1"/>
  <c r="M27" i="15" s="1"/>
  <c r="N27" i="15" s="1"/>
  <c r="O27" i="15" s="1"/>
  <c r="F28" i="15"/>
  <c r="G28" i="15"/>
  <c r="H28" i="15"/>
  <c r="I28" i="15" s="1"/>
  <c r="J28" i="15" s="1"/>
  <c r="K28" i="15" s="1"/>
  <c r="L28" i="15" s="1"/>
  <c r="M28" i="15" s="1"/>
  <c r="N28" i="15" s="1"/>
  <c r="O28" i="15" s="1"/>
  <c r="F29" i="15"/>
  <c r="G29" i="15" s="1"/>
  <c r="H29" i="15" s="1"/>
  <c r="I29" i="15" s="1"/>
  <c r="J29" i="15" s="1"/>
  <c r="K29" i="15" s="1"/>
  <c r="L29" i="15" s="1"/>
  <c r="M29" i="15" s="1"/>
  <c r="N29" i="15" s="1"/>
  <c r="O29" i="15" s="1"/>
  <c r="D26" i="15"/>
  <c r="D27" i="15"/>
  <c r="D28" i="15"/>
  <c r="D29" i="15"/>
  <c r="D28" i="25"/>
  <c r="E28" i="25" s="1"/>
  <c r="F28" i="25" s="1"/>
  <c r="G28" i="25" s="1"/>
  <c r="H28" i="25" s="1"/>
  <c r="I28" i="25" s="1"/>
  <c r="J28" i="25" s="1"/>
  <c r="K28" i="25" s="1"/>
  <c r="L28" i="25" s="1"/>
  <c r="N28" i="25" s="1"/>
  <c r="O28" i="25" s="1"/>
  <c r="P28" i="25" s="1"/>
  <c r="Q28" i="25" s="1"/>
  <c r="R28" i="25" s="1"/>
  <c r="S28" i="25" s="1"/>
  <c r="T28" i="25" s="1"/>
  <c r="U28" i="25" s="1"/>
  <c r="E27" i="25"/>
  <c r="F27" i="25" s="1"/>
  <c r="G27" i="25" s="1"/>
  <c r="H27" i="25" s="1"/>
  <c r="I27" i="25" s="1"/>
  <c r="J27" i="25" s="1"/>
  <c r="K27" i="25" s="1"/>
  <c r="L27" i="25" s="1"/>
  <c r="N27" i="25" s="1"/>
  <c r="O27" i="25" s="1"/>
  <c r="P27" i="25" s="1"/>
  <c r="Q27" i="25" s="1"/>
  <c r="R27" i="25" s="1"/>
  <c r="S27" i="25" s="1"/>
  <c r="T27" i="25" s="1"/>
  <c r="U27" i="25" s="1"/>
  <c r="D27" i="25"/>
  <c r="D11" i="8" l="1"/>
  <c r="E11" i="8"/>
  <c r="F11" i="8" s="1"/>
  <c r="G11" i="8" s="1"/>
  <c r="H11" i="8" s="1"/>
  <c r="D12" i="8"/>
  <c r="E12" i="8" s="1"/>
  <c r="F12" i="8" s="1"/>
  <c r="G12" i="8" s="1"/>
  <c r="H12" i="8" s="1"/>
  <c r="G9" i="8"/>
  <c r="F9" i="8"/>
  <c r="E9" i="8"/>
  <c r="G8" i="8"/>
  <c r="F8" i="8"/>
  <c r="E8" i="8"/>
  <c r="D9" i="8"/>
  <c r="D8" i="8"/>
  <c r="D11" i="29"/>
  <c r="E11" i="29" s="1"/>
  <c r="F11" i="29" s="1"/>
  <c r="G11" i="29" s="1"/>
  <c r="H11" i="29" s="1"/>
  <c r="D12" i="29"/>
  <c r="E12" i="29" s="1"/>
  <c r="F12" i="29" s="1"/>
  <c r="G12" i="29" s="1"/>
  <c r="H12" i="29" s="1"/>
  <c r="D10" i="29"/>
  <c r="E10" i="29" s="1"/>
  <c r="F10" i="29" s="1"/>
  <c r="G10" i="29" s="1"/>
  <c r="H10" i="29" s="1"/>
  <c r="D9" i="29"/>
  <c r="E9" i="29" s="1"/>
  <c r="F9" i="29" s="1"/>
  <c r="G9" i="29" s="1"/>
  <c r="H9" i="29" s="1"/>
  <c r="D8" i="29"/>
  <c r="E8" i="29" s="1"/>
  <c r="F8" i="29" s="1"/>
  <c r="G8" i="29" s="1"/>
  <c r="H8" i="29" s="1"/>
  <c r="L18" i="28"/>
  <c r="M18" i="28"/>
  <c r="N18" i="28" s="1"/>
  <c r="O18" i="28" s="1"/>
  <c r="P18" i="28" s="1"/>
  <c r="Q18" i="28" s="1"/>
  <c r="R18" i="28" s="1"/>
  <c r="S18" i="28" s="1"/>
  <c r="T18" i="28" s="1"/>
  <c r="U18" i="28" s="1"/>
  <c r="V18" i="28" s="1"/>
  <c r="W18" i="28" s="1"/>
  <c r="D18" i="28"/>
  <c r="F18" i="28"/>
  <c r="G18" i="28" s="1"/>
  <c r="H18" i="28" s="1"/>
  <c r="I18" i="28" s="1"/>
  <c r="J18" i="28" s="1"/>
  <c r="H9" i="8" l="1"/>
  <c r="H8" i="8"/>
  <c r="D25" i="23" l="1"/>
  <c r="E25" i="23" s="1"/>
  <c r="F25" i="23" s="1"/>
  <c r="G25" i="23" s="1"/>
  <c r="H25" i="23" s="1"/>
  <c r="I25" i="23" s="1"/>
  <c r="J25" i="23" s="1"/>
  <c r="M25" i="23" s="1"/>
  <c r="N25" i="23" s="1"/>
  <c r="H25" i="7" l="1"/>
  <c r="I25" i="7"/>
  <c r="J25" i="7"/>
  <c r="K25" i="7"/>
  <c r="L25" i="7"/>
  <c r="M25" i="7" s="1"/>
  <c r="N25" i="7" s="1"/>
  <c r="O25" i="7" s="1"/>
  <c r="H26" i="7"/>
  <c r="I26" i="7"/>
  <c r="J26" i="7"/>
  <c r="K26" i="7"/>
  <c r="L26" i="7"/>
  <c r="M26" i="7" s="1"/>
  <c r="N26" i="7" s="1"/>
  <c r="O26" i="7" s="1"/>
  <c r="D25" i="7"/>
  <c r="E25" i="7"/>
  <c r="F25" i="7" s="1"/>
  <c r="D26" i="7"/>
  <c r="E26" i="7"/>
  <c r="F26" i="7"/>
  <c r="H23" i="7"/>
  <c r="I23" i="7" s="1"/>
  <c r="J23" i="7" s="1"/>
  <c r="K23" i="7" s="1"/>
  <c r="L23" i="7" s="1"/>
  <c r="M23" i="7" s="1"/>
  <c r="N23" i="7" s="1"/>
  <c r="O23" i="7" s="1"/>
  <c r="H24" i="7"/>
  <c r="I24" i="7"/>
  <c r="J24" i="7"/>
  <c r="K24" i="7" s="1"/>
  <c r="L24" i="7" s="1"/>
  <c r="M24" i="7" s="1"/>
  <c r="N24" i="7" s="1"/>
  <c r="O24" i="7" s="1"/>
  <c r="D23" i="7"/>
  <c r="E23" i="7"/>
  <c r="F23" i="7" s="1"/>
  <c r="D24" i="7"/>
  <c r="E24" i="7" s="1"/>
  <c r="F24" i="7" s="1"/>
  <c r="D15" i="28" l="1"/>
  <c r="F15" i="28"/>
  <c r="G15" i="28"/>
  <c r="H15" i="28" s="1"/>
  <c r="I15" i="28" s="1"/>
  <c r="J15" i="28" s="1"/>
  <c r="L15" i="28" s="1"/>
  <c r="M15" i="28" s="1"/>
  <c r="N15" i="28" s="1"/>
  <c r="O15" i="28" s="1"/>
  <c r="P15" i="28" s="1"/>
  <c r="Q15" i="28" s="1"/>
  <c r="R15" i="28" s="1"/>
  <c r="S15" i="28" s="1"/>
  <c r="T15" i="28" s="1"/>
  <c r="U15" i="28" s="1"/>
  <c r="V15" i="28" s="1"/>
  <c r="W15" i="28" s="1"/>
  <c r="D16" i="28"/>
  <c r="F16" i="28"/>
  <c r="G16" i="28"/>
  <c r="H16" i="28"/>
  <c r="I16" i="28"/>
  <c r="J16" i="28" s="1"/>
  <c r="L16" i="28" s="1"/>
  <c r="M16" i="28" s="1"/>
  <c r="N16" i="28" s="1"/>
  <c r="O16" i="28" s="1"/>
  <c r="P16" i="28" s="1"/>
  <c r="Q16" i="28" s="1"/>
  <c r="R16" i="28" s="1"/>
  <c r="S16" i="28" s="1"/>
  <c r="T16" i="28" s="1"/>
  <c r="U16" i="28" s="1"/>
  <c r="V16" i="28" s="1"/>
  <c r="W16" i="28" s="1"/>
  <c r="D17" i="28"/>
  <c r="F17" i="28"/>
  <c r="G17" i="28"/>
  <c r="H17" i="28" s="1"/>
  <c r="I17" i="28" s="1"/>
  <c r="J17" i="28" s="1"/>
  <c r="L17" i="28" s="1"/>
  <c r="M17" i="28" s="1"/>
  <c r="N17" i="28" s="1"/>
  <c r="O17" i="28" s="1"/>
  <c r="P17" i="28" s="1"/>
  <c r="Q17" i="28" s="1"/>
  <c r="R17" i="28" s="1"/>
  <c r="S17" i="28" s="1"/>
  <c r="T17" i="28" s="1"/>
  <c r="U17" i="28" s="1"/>
  <c r="V17" i="28" s="1"/>
  <c r="W17" i="28" s="1"/>
  <c r="D13" i="28"/>
  <c r="D14" i="28"/>
  <c r="L13" i="28"/>
  <c r="M13" i="28"/>
  <c r="N13" i="28"/>
  <c r="O13" i="28"/>
  <c r="P13" i="28" s="1"/>
  <c r="Q13" i="28" s="1"/>
  <c r="R13" i="28" s="1"/>
  <c r="S13" i="28" s="1"/>
  <c r="T13" i="28" s="1"/>
  <c r="U13" i="28" s="1"/>
  <c r="V13" i="28" s="1"/>
  <c r="W13" i="28" s="1"/>
  <c r="L14" i="28"/>
  <c r="M14" i="28" s="1"/>
  <c r="N14" i="28" s="1"/>
  <c r="O14" i="28" s="1"/>
  <c r="P14" i="28" s="1"/>
  <c r="Q14" i="28" s="1"/>
  <c r="R14" i="28" s="1"/>
  <c r="S14" i="28" s="1"/>
  <c r="T14" i="28" s="1"/>
  <c r="U14" i="28" s="1"/>
  <c r="V14" i="28" s="1"/>
  <c r="W14" i="28" s="1"/>
  <c r="F13" i="28"/>
  <c r="G13" i="28"/>
  <c r="H13" i="28"/>
  <c r="I13" i="28" s="1"/>
  <c r="J13" i="28" s="1"/>
  <c r="F14" i="28"/>
  <c r="G14" i="28"/>
  <c r="H14" i="28"/>
  <c r="I14" i="28"/>
  <c r="J14" i="28"/>
  <c r="G10" i="28"/>
  <c r="F10" i="28"/>
  <c r="M9" i="28"/>
  <c r="N9" i="28" s="1"/>
  <c r="O9" i="28" s="1"/>
  <c r="P9" i="28" s="1"/>
  <c r="Q9" i="28" s="1"/>
  <c r="R9" i="28" s="1"/>
  <c r="S9" i="28" s="1"/>
  <c r="T9" i="28" s="1"/>
  <c r="U9" i="28" s="1"/>
  <c r="V9" i="28" s="1"/>
  <c r="W9" i="28" s="1"/>
  <c r="F8" i="28"/>
  <c r="H8" i="28"/>
  <c r="O8" i="28" s="1"/>
  <c r="P8" i="28" s="1"/>
  <c r="H10" i="28" l="1"/>
  <c r="I10" i="28" s="1"/>
  <c r="J10" i="28" s="1"/>
  <c r="L10" i="28" s="1"/>
  <c r="M10" i="28" s="1"/>
  <c r="N10" i="28" s="1"/>
  <c r="O10" i="28" s="1"/>
  <c r="P10" i="28" s="1"/>
  <c r="Q10" i="28" s="1"/>
  <c r="R10" i="28" s="1"/>
  <c r="S10" i="28" s="1"/>
  <c r="T10" i="28" s="1"/>
  <c r="U10" i="28" s="1"/>
  <c r="V10" i="28" s="1"/>
  <c r="D20" i="24" l="1"/>
  <c r="E20" i="24"/>
  <c r="F20" i="24"/>
  <c r="G20" i="24" s="1"/>
  <c r="H20" i="24" s="1"/>
  <c r="K20" i="24"/>
  <c r="O15" i="25" l="1"/>
  <c r="O21" i="25"/>
  <c r="D25" i="25"/>
  <c r="F25" i="25" s="1"/>
  <c r="D21" i="25"/>
  <c r="F21" i="25"/>
  <c r="D16" i="24" l="1"/>
  <c r="E16" i="24"/>
  <c r="F16" i="24" s="1"/>
  <c r="G16" i="24" s="1"/>
  <c r="H16" i="24" s="1"/>
  <c r="K16" i="24"/>
  <c r="D17" i="24"/>
  <c r="E17" i="24" s="1"/>
  <c r="F17" i="24" s="1"/>
  <c r="G17" i="24" s="1"/>
  <c r="H17" i="24" s="1"/>
  <c r="K17" i="24"/>
  <c r="D19" i="24"/>
  <c r="E19" i="24"/>
  <c r="F19" i="24"/>
  <c r="G19" i="24" s="1"/>
  <c r="H19" i="24" s="1"/>
  <c r="K19" i="24"/>
  <c r="D22" i="27"/>
  <c r="E22" i="27"/>
  <c r="F22" i="27" s="1"/>
  <c r="G22" i="27" s="1"/>
  <c r="H22" i="27" s="1"/>
  <c r="I22" i="27" s="1"/>
  <c r="J22" i="27" s="1"/>
  <c r="M22" i="27"/>
  <c r="N22" i="27" s="1"/>
  <c r="O22" i="27" s="1"/>
  <c r="P22" i="27" s="1"/>
  <c r="Q22" i="27" s="1"/>
  <c r="H19" i="7" l="1"/>
  <c r="I19" i="7"/>
  <c r="J19" i="7"/>
  <c r="K19" i="7" s="1"/>
  <c r="H20" i="7"/>
  <c r="I20" i="7"/>
  <c r="J20" i="7"/>
  <c r="K20" i="7" s="1"/>
  <c r="H21" i="7"/>
  <c r="I21" i="7"/>
  <c r="J21" i="7"/>
  <c r="K21" i="7" s="1"/>
  <c r="H22" i="7"/>
  <c r="I22" i="7"/>
  <c r="J22" i="7"/>
  <c r="K22" i="7" s="1"/>
  <c r="L22" i="7" s="1"/>
  <c r="M22" i="7" s="1"/>
  <c r="N22" i="7" s="1"/>
  <c r="O22" i="7" s="1"/>
  <c r="D19" i="7"/>
  <c r="E19" i="7"/>
  <c r="F19" i="7"/>
  <c r="D20" i="7"/>
  <c r="E20" i="7"/>
  <c r="F20" i="7"/>
  <c r="D21" i="7"/>
  <c r="E21" i="7" s="1"/>
  <c r="F21" i="7" s="1"/>
  <c r="D22" i="7"/>
  <c r="E22" i="7"/>
  <c r="F22" i="7" s="1"/>
  <c r="P21" i="10"/>
  <c r="Q21" i="10" s="1"/>
  <c r="R21" i="10" s="1"/>
  <c r="S21" i="10" s="1"/>
  <c r="U21" i="10"/>
  <c r="P22" i="10"/>
  <c r="Q22" i="10"/>
  <c r="R22" i="10"/>
  <c r="S22" i="10" s="1"/>
  <c r="U22" i="10"/>
  <c r="P23" i="10"/>
  <c r="Q23" i="10"/>
  <c r="R23" i="10"/>
  <c r="S23" i="10"/>
  <c r="U23" i="10"/>
  <c r="D21" i="10"/>
  <c r="E21" i="10" s="1"/>
  <c r="F21" i="10" s="1"/>
  <c r="G21" i="10" s="1"/>
  <c r="H21" i="10" s="1"/>
  <c r="I21" i="10" s="1"/>
  <c r="J21" i="10" s="1"/>
  <c r="K21" i="10" s="1"/>
  <c r="L21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F22" i="15"/>
  <c r="G22" i="15" s="1"/>
  <c r="H22" i="15" s="1"/>
  <c r="I22" i="15" s="1"/>
  <c r="J22" i="15" s="1"/>
  <c r="K22" i="15" s="1"/>
  <c r="L22" i="15" s="1"/>
  <c r="M22" i="15" s="1"/>
  <c r="N22" i="15" s="1"/>
  <c r="O22" i="15" s="1"/>
  <c r="F23" i="15"/>
  <c r="G23" i="15"/>
  <c r="H23" i="15"/>
  <c r="I23" i="15" s="1"/>
  <c r="J23" i="15" s="1"/>
  <c r="K23" i="15" s="1"/>
  <c r="L23" i="15" s="1"/>
  <c r="M23" i="15" s="1"/>
  <c r="N23" i="15" s="1"/>
  <c r="O23" i="15" s="1"/>
  <c r="F24" i="15"/>
  <c r="G24" i="15" s="1"/>
  <c r="H24" i="15" s="1"/>
  <c r="I24" i="15" s="1"/>
  <c r="J24" i="15" s="1"/>
  <c r="K24" i="15" s="1"/>
  <c r="L24" i="15" s="1"/>
  <c r="M24" i="15" s="1"/>
  <c r="N24" i="15" s="1"/>
  <c r="O24" i="15" s="1"/>
  <c r="F25" i="15"/>
  <c r="G25" i="15"/>
  <c r="H25" i="15"/>
  <c r="I25" i="15" s="1"/>
  <c r="J25" i="15" s="1"/>
  <c r="K25" i="15" s="1"/>
  <c r="L25" i="15" s="1"/>
  <c r="M25" i="15" s="1"/>
  <c r="N25" i="15" s="1"/>
  <c r="O25" i="15" s="1"/>
  <c r="G21" i="15"/>
  <c r="H21" i="15" s="1"/>
  <c r="I21" i="15" s="1"/>
  <c r="J21" i="15" s="1"/>
  <c r="K21" i="15" s="1"/>
  <c r="L21" i="15" s="1"/>
  <c r="M21" i="15" s="1"/>
  <c r="N21" i="15" s="1"/>
  <c r="O21" i="15" s="1"/>
  <c r="D22" i="15"/>
  <c r="D23" i="15"/>
  <c r="D24" i="15"/>
  <c r="D25" i="15"/>
  <c r="G25" i="25"/>
  <c r="H25" i="25" s="1"/>
  <c r="I25" i="25" s="1"/>
  <c r="J25" i="25" s="1"/>
  <c r="K25" i="25" s="1"/>
  <c r="L25" i="25" s="1"/>
  <c r="N25" i="25" s="1"/>
  <c r="O25" i="25" s="1"/>
  <c r="P25" i="25" s="1"/>
  <c r="Q25" i="25" s="1"/>
  <c r="R25" i="25" s="1"/>
  <c r="S25" i="25" s="1"/>
  <c r="T25" i="25" s="1"/>
  <c r="U25" i="25" s="1"/>
  <c r="D26" i="25"/>
  <c r="E26" i="25" s="1"/>
  <c r="F26" i="25" s="1"/>
  <c r="G26" i="25" s="1"/>
  <c r="H26" i="25" s="1"/>
  <c r="I26" i="25" s="1"/>
  <c r="J26" i="25" s="1"/>
  <c r="K26" i="25" s="1"/>
  <c r="L26" i="25" s="1"/>
  <c r="N26" i="25" s="1"/>
  <c r="O26" i="25" s="1"/>
  <c r="P26" i="25" s="1"/>
  <c r="Q26" i="25" s="1"/>
  <c r="R26" i="25" s="1"/>
  <c r="S26" i="25" s="1"/>
  <c r="T26" i="25" s="1"/>
  <c r="U26" i="25" s="1"/>
  <c r="M22" i="10" l="1"/>
  <c r="N22" i="10"/>
  <c r="N23" i="10"/>
  <c r="M23" i="10"/>
  <c r="N21" i="10"/>
  <c r="M21" i="10"/>
  <c r="I38" i="26"/>
  <c r="J38" i="26" s="1"/>
  <c r="K38" i="26" s="1"/>
  <c r="L38" i="26" s="1"/>
  <c r="I39" i="26"/>
  <c r="J39" i="26" s="1"/>
  <c r="K39" i="26" s="1"/>
  <c r="L39" i="26" s="1"/>
  <c r="I40" i="26"/>
  <c r="J40" i="26" s="1"/>
  <c r="K40" i="26" s="1"/>
  <c r="L40" i="26" s="1"/>
  <c r="I41" i="26"/>
  <c r="J41" i="26"/>
  <c r="K41" i="26"/>
  <c r="L41" i="26"/>
  <c r="I42" i="26"/>
  <c r="J42" i="26" s="1"/>
  <c r="K42" i="26" s="1"/>
  <c r="L42" i="26" s="1"/>
  <c r="I43" i="26"/>
  <c r="J43" i="26"/>
  <c r="K43" i="26"/>
  <c r="L43" i="26"/>
  <c r="C38" i="26"/>
  <c r="D38" i="26" s="1"/>
  <c r="E38" i="26" s="1"/>
  <c r="F38" i="26" s="1"/>
  <c r="G38" i="26" s="1"/>
  <c r="C39" i="26"/>
  <c r="D39" i="26" s="1"/>
  <c r="E39" i="26" s="1"/>
  <c r="F39" i="26" s="1"/>
  <c r="G39" i="26" s="1"/>
  <c r="C40" i="26"/>
  <c r="D40" i="26" s="1"/>
  <c r="E40" i="26" s="1"/>
  <c r="F40" i="26" s="1"/>
  <c r="G40" i="26" s="1"/>
  <c r="C41" i="26"/>
  <c r="D41" i="26"/>
  <c r="E41" i="26" s="1"/>
  <c r="F41" i="26" s="1"/>
  <c r="G41" i="26" s="1"/>
  <c r="C42" i="26"/>
  <c r="D42" i="26"/>
  <c r="E42" i="26"/>
  <c r="F42" i="26"/>
  <c r="G42" i="26"/>
  <c r="C43" i="26"/>
  <c r="D43" i="26" s="1"/>
  <c r="E43" i="26" s="1"/>
  <c r="F43" i="26" s="1"/>
  <c r="G43" i="26" s="1"/>
  <c r="G19" i="22" l="1"/>
  <c r="H19" i="22" s="1"/>
  <c r="G20" i="22"/>
  <c r="H20" i="22"/>
  <c r="G21" i="22"/>
  <c r="H21" i="22"/>
  <c r="C19" i="22"/>
  <c r="D19" i="22" s="1"/>
  <c r="E19" i="22" s="1"/>
  <c r="C20" i="22"/>
  <c r="D20" i="22"/>
  <c r="E20" i="22" s="1"/>
  <c r="C21" i="22"/>
  <c r="D21" i="22"/>
  <c r="E21" i="22" s="1"/>
  <c r="M47" i="3" l="1"/>
  <c r="N47" i="3" s="1"/>
  <c r="O47" i="3" s="1"/>
  <c r="D46" i="3"/>
  <c r="E46" i="3" s="1"/>
  <c r="F46" i="3" s="1"/>
  <c r="U16" i="3"/>
  <c r="N15" i="3"/>
  <c r="J15" i="3"/>
  <c r="G15" i="3"/>
  <c r="H15" i="3" s="1"/>
  <c r="S18" i="3" l="1"/>
  <c r="T18" i="3" s="1"/>
  <c r="U18" i="3" s="1"/>
  <c r="N18" i="3"/>
  <c r="D11" i="27" l="1"/>
  <c r="M10" i="27"/>
  <c r="Q9" i="27"/>
  <c r="J15" i="25"/>
  <c r="H15" i="25"/>
  <c r="D15" i="25"/>
  <c r="U14" i="25"/>
  <c r="S14" i="25"/>
  <c r="O14" i="25"/>
  <c r="F14" i="25" l="1"/>
  <c r="D14" i="25" l="1"/>
  <c r="O13" i="25"/>
  <c r="D30" i="23" l="1"/>
  <c r="E30" i="23" s="1"/>
  <c r="F30" i="23" s="1"/>
  <c r="G30" i="23" s="1"/>
  <c r="H30" i="23" s="1"/>
  <c r="I30" i="23" s="1"/>
  <c r="J30" i="23" s="1"/>
  <c r="M30" i="23" s="1"/>
  <c r="N30" i="23" s="1"/>
  <c r="D31" i="23"/>
  <c r="E31" i="23" s="1"/>
  <c r="F31" i="23" s="1"/>
  <c r="G31" i="23" s="1"/>
  <c r="H31" i="23" s="1"/>
  <c r="I31" i="23" s="1"/>
  <c r="J31" i="23" s="1"/>
  <c r="M31" i="23" s="1"/>
  <c r="N31" i="23" s="1"/>
  <c r="D32" i="23"/>
  <c r="E32" i="23" s="1"/>
  <c r="F32" i="23" s="1"/>
  <c r="G32" i="23" s="1"/>
  <c r="H32" i="23" s="1"/>
  <c r="I32" i="23" s="1"/>
  <c r="J32" i="23" s="1"/>
  <c r="M32" i="23" s="1"/>
  <c r="N32" i="23" s="1"/>
  <c r="D33" i="23"/>
  <c r="E33" i="23" s="1"/>
  <c r="F33" i="23" s="1"/>
  <c r="G33" i="23" s="1"/>
  <c r="H33" i="23" s="1"/>
  <c r="I33" i="23" s="1"/>
  <c r="J33" i="23" s="1"/>
  <c r="M33" i="23" s="1"/>
  <c r="N33" i="23" s="1"/>
  <c r="D34" i="23"/>
  <c r="E34" i="23" s="1"/>
  <c r="F34" i="23" s="1"/>
  <c r="G34" i="23" s="1"/>
  <c r="H34" i="23" s="1"/>
  <c r="I34" i="23" s="1"/>
  <c r="J34" i="23" s="1"/>
  <c r="M34" i="23" s="1"/>
  <c r="N34" i="23" s="1"/>
  <c r="D35" i="23"/>
  <c r="E35" i="23" s="1"/>
  <c r="F35" i="23" s="1"/>
  <c r="G35" i="23" s="1"/>
  <c r="H35" i="23" s="1"/>
  <c r="I35" i="23" s="1"/>
  <c r="J35" i="23" s="1"/>
  <c r="M35" i="23" s="1"/>
  <c r="N35" i="23" s="1"/>
  <c r="L13" i="25" l="1"/>
  <c r="H10" i="27"/>
  <c r="D10" i="27"/>
  <c r="U12" i="25" l="1"/>
  <c r="J13" i="25"/>
  <c r="U11" i="25" l="1"/>
  <c r="J12" i="25"/>
  <c r="P18" i="10" l="1"/>
  <c r="Q18" i="10"/>
  <c r="R18" i="10" s="1"/>
  <c r="S18" i="10" s="1"/>
  <c r="U18" i="10"/>
  <c r="P19" i="10"/>
  <c r="Q19" i="10"/>
  <c r="R19" i="10"/>
  <c r="S19" i="10"/>
  <c r="U19" i="10"/>
  <c r="P20" i="10"/>
  <c r="Q20" i="10" s="1"/>
  <c r="R20" i="10" s="1"/>
  <c r="S20" i="10" s="1"/>
  <c r="U20" i="10"/>
  <c r="D18" i="10"/>
  <c r="E18" i="10"/>
  <c r="F18" i="10"/>
  <c r="G18" i="10" s="1"/>
  <c r="H18" i="10" s="1"/>
  <c r="I18" i="10" s="1"/>
  <c r="J18" i="10" s="1"/>
  <c r="K18" i="10" s="1"/>
  <c r="L18" i="10" s="1"/>
  <c r="D19" i="10"/>
  <c r="E19" i="10" s="1"/>
  <c r="F19" i="10" s="1"/>
  <c r="G19" i="10" s="1"/>
  <c r="H19" i="10" s="1"/>
  <c r="I19" i="10" s="1"/>
  <c r="J19" i="10" s="1"/>
  <c r="K19" i="10" s="1"/>
  <c r="L19" i="10" s="1"/>
  <c r="D20" i="10"/>
  <c r="E20" i="10"/>
  <c r="F20" i="10" s="1"/>
  <c r="G20" i="10" s="1"/>
  <c r="H20" i="10" s="1"/>
  <c r="I20" i="10" s="1"/>
  <c r="J20" i="10" s="1"/>
  <c r="K20" i="10" s="1"/>
  <c r="L20" i="10" s="1"/>
  <c r="N20" i="10" l="1"/>
  <c r="M20" i="10"/>
  <c r="M19" i="10"/>
  <c r="N19" i="10"/>
  <c r="M18" i="10"/>
  <c r="N18" i="10"/>
  <c r="F13" i="25" l="1"/>
  <c r="G13" i="25" s="1"/>
  <c r="H13" i="25" s="1"/>
  <c r="D13" i="25"/>
  <c r="O12" i="25"/>
  <c r="J36" i="26" l="1"/>
  <c r="K36" i="26" s="1"/>
  <c r="L36" i="26" s="1"/>
  <c r="C36" i="26"/>
  <c r="D36" i="26"/>
  <c r="E36" i="26"/>
  <c r="F36" i="26"/>
  <c r="G36" i="26"/>
  <c r="D12" i="25" l="1"/>
  <c r="O11" i="25"/>
  <c r="L11" i="25"/>
  <c r="J11" i="25"/>
  <c r="H11" i="25"/>
  <c r="D11" i="25"/>
  <c r="E11" i="25" s="1"/>
  <c r="F11" i="25" s="1"/>
  <c r="O10" i="25"/>
  <c r="D21" i="23" l="1"/>
  <c r="E21" i="23" s="1"/>
  <c r="F21" i="23" s="1"/>
  <c r="G21" i="23" s="1"/>
  <c r="H21" i="23" s="1"/>
  <c r="I21" i="23" s="1"/>
  <c r="J21" i="23" s="1"/>
  <c r="D22" i="23"/>
  <c r="E22" i="23" s="1"/>
  <c r="F22" i="23" s="1"/>
  <c r="G22" i="23" s="1"/>
  <c r="H22" i="23" s="1"/>
  <c r="I22" i="23" s="1"/>
  <c r="J22" i="23" s="1"/>
  <c r="D23" i="23"/>
  <c r="E23" i="23" s="1"/>
  <c r="F23" i="23" s="1"/>
  <c r="G23" i="23" s="1"/>
  <c r="H23" i="23" s="1"/>
  <c r="I23" i="23" s="1"/>
  <c r="J23" i="23" s="1"/>
  <c r="D20" i="23"/>
  <c r="D19" i="23"/>
  <c r="D18" i="23"/>
  <c r="D19" i="15" l="1"/>
  <c r="F19" i="15" s="1"/>
  <c r="G19" i="15" s="1"/>
  <c r="H19" i="15" s="1"/>
  <c r="I19" i="15" s="1"/>
  <c r="D20" i="15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C16" i="22"/>
  <c r="D16" i="22" s="1"/>
  <c r="E16" i="22" s="1"/>
  <c r="G16" i="22" s="1"/>
  <c r="H16" i="22" s="1"/>
  <c r="C17" i="22"/>
  <c r="D17" i="22" s="1"/>
  <c r="E17" i="22" s="1"/>
  <c r="G17" i="22" s="1"/>
  <c r="H17" i="22" s="1"/>
  <c r="C18" i="22"/>
  <c r="D18" i="22" s="1"/>
  <c r="E18" i="22" s="1"/>
  <c r="G18" i="22" s="1"/>
  <c r="H18" i="22" s="1"/>
  <c r="D10" i="25" l="1"/>
  <c r="O9" i="25"/>
  <c r="D13" i="24"/>
  <c r="E13" i="24" s="1"/>
  <c r="F13" i="24" s="1"/>
  <c r="G13" i="24" s="1"/>
  <c r="H13" i="24" s="1"/>
  <c r="K13" i="24"/>
  <c r="D14" i="24"/>
  <c r="E14" i="24" s="1"/>
  <c r="F14" i="24" s="1"/>
  <c r="G14" i="24" s="1"/>
  <c r="H14" i="24" s="1"/>
  <c r="K14" i="24"/>
  <c r="D15" i="24"/>
  <c r="E15" i="24" s="1"/>
  <c r="F15" i="24" s="1"/>
  <c r="G15" i="24" s="1"/>
  <c r="H15" i="24" s="1"/>
  <c r="K15" i="24"/>
  <c r="O37" i="3" l="1"/>
  <c r="P37" i="3" s="1"/>
  <c r="Q37" i="3" s="1"/>
  <c r="O36" i="3"/>
  <c r="P36" i="3" s="1"/>
  <c r="Q36" i="3" s="1"/>
  <c r="P35" i="3"/>
  <c r="Q35" i="3" s="1"/>
  <c r="E37" i="3"/>
  <c r="F37" i="3" s="1"/>
  <c r="E36" i="3"/>
  <c r="F36" i="3" s="1"/>
  <c r="D35" i="3"/>
  <c r="E35" i="3" s="1"/>
  <c r="F35" i="3" s="1"/>
  <c r="M48" i="3" l="1"/>
  <c r="N48" i="3" s="1"/>
  <c r="O48" i="3" s="1"/>
  <c r="M45" i="3"/>
  <c r="N45" i="3" s="1"/>
  <c r="O45" i="3" s="1"/>
  <c r="M44" i="3"/>
  <c r="N44" i="3" s="1"/>
  <c r="O44" i="3" s="1"/>
  <c r="M43" i="3"/>
  <c r="N43" i="3" s="1"/>
  <c r="O43" i="3" s="1"/>
  <c r="D48" i="3"/>
  <c r="E48" i="3" s="1"/>
  <c r="F48" i="3" s="1"/>
  <c r="D45" i="3"/>
  <c r="E45" i="3" s="1"/>
  <c r="F45" i="3" s="1"/>
  <c r="D44" i="3"/>
  <c r="E44" i="3" s="1"/>
  <c r="F44" i="3" s="1"/>
  <c r="D43" i="3"/>
  <c r="E43" i="3" s="1"/>
  <c r="F43" i="3" s="1"/>
  <c r="H9" i="27"/>
  <c r="M9" i="27" s="1"/>
  <c r="Q15" i="25"/>
  <c r="G21" i="25"/>
  <c r="H21" i="25" s="1"/>
  <c r="I21" i="25" s="1"/>
  <c r="J21" i="25" s="1"/>
  <c r="K21" i="25" s="1"/>
  <c r="L21" i="25" s="1"/>
  <c r="Q21" i="25" s="1"/>
  <c r="R21" i="25" s="1"/>
  <c r="S21" i="25" s="1"/>
  <c r="T21" i="25" s="1"/>
  <c r="U21" i="25" s="1"/>
  <c r="J9" i="25" l="1"/>
  <c r="D9" i="25"/>
  <c r="K11" i="24" l="1"/>
  <c r="K12" i="24"/>
  <c r="D11" i="24"/>
  <c r="E11" i="24" s="1"/>
  <c r="F11" i="24" s="1"/>
  <c r="G11" i="24" s="1"/>
  <c r="H11" i="24" s="1"/>
  <c r="D12" i="24"/>
  <c r="E12" i="24" s="1"/>
  <c r="F12" i="24" s="1"/>
  <c r="G12" i="24" s="1"/>
  <c r="H12" i="24" s="1"/>
  <c r="U14" i="3" l="1"/>
  <c r="G14" i="3"/>
  <c r="H14" i="3" s="1"/>
  <c r="J14" i="3"/>
  <c r="N14" i="3"/>
  <c r="N17" i="3"/>
  <c r="U9" i="10" l="1"/>
  <c r="U15" i="10" l="1"/>
  <c r="U16" i="10"/>
  <c r="U17" i="10"/>
  <c r="D15" i="10"/>
  <c r="E15" i="10" s="1"/>
  <c r="F15" i="10" s="1"/>
  <c r="G15" i="10" s="1"/>
  <c r="H15" i="10" s="1"/>
  <c r="I15" i="10" s="1"/>
  <c r="J15" i="10" s="1"/>
  <c r="K15" i="10" s="1"/>
  <c r="L15" i="10" s="1"/>
  <c r="D16" i="10"/>
  <c r="E16" i="10"/>
  <c r="F16" i="10" s="1"/>
  <c r="G16" i="10" s="1"/>
  <c r="H16" i="10" s="1"/>
  <c r="I16" i="10" s="1"/>
  <c r="J16" i="10" s="1"/>
  <c r="K16" i="10" s="1"/>
  <c r="L16" i="10" s="1"/>
  <c r="D17" i="10"/>
  <c r="E17" i="10" s="1"/>
  <c r="F17" i="10" s="1"/>
  <c r="G17" i="10" s="1"/>
  <c r="H17" i="10" s="1"/>
  <c r="I17" i="10" s="1"/>
  <c r="J17" i="10" s="1"/>
  <c r="K17" i="10" s="1"/>
  <c r="L17" i="10" s="1"/>
  <c r="C33" i="26"/>
  <c r="D33" i="26" s="1"/>
  <c r="E33" i="26" s="1"/>
  <c r="F33" i="26" s="1"/>
  <c r="G33" i="26" s="1"/>
  <c r="I33" i="26" s="1"/>
  <c r="J33" i="26" s="1"/>
  <c r="K33" i="26" s="1"/>
  <c r="L33" i="26" s="1"/>
  <c r="C34" i="26"/>
  <c r="D34" i="26" s="1"/>
  <c r="E34" i="26" s="1"/>
  <c r="F34" i="26" s="1"/>
  <c r="G34" i="26" s="1"/>
  <c r="C35" i="26"/>
  <c r="D35" i="26"/>
  <c r="E35" i="26"/>
  <c r="F35" i="26" s="1"/>
  <c r="G35" i="26" s="1"/>
  <c r="J35" i="26" s="1"/>
  <c r="K35" i="26" s="1"/>
  <c r="L35" i="26" s="1"/>
  <c r="M15" i="10" l="1"/>
  <c r="N15" i="10"/>
  <c r="P15" i="10" s="1"/>
  <c r="Q15" i="10" s="1"/>
  <c r="R15" i="10" s="1"/>
  <c r="S15" i="10" s="1"/>
  <c r="N17" i="10"/>
  <c r="P17" i="10" s="1"/>
  <c r="Q17" i="10" s="1"/>
  <c r="R17" i="10" s="1"/>
  <c r="S17" i="10" s="1"/>
  <c r="M17" i="10"/>
  <c r="M16" i="10"/>
  <c r="N16" i="10"/>
  <c r="P16" i="10" s="1"/>
  <c r="Q16" i="10" s="1"/>
  <c r="R16" i="10" s="1"/>
  <c r="S16" i="10" s="1"/>
  <c r="C9" i="22"/>
  <c r="D9" i="22" s="1"/>
  <c r="E9" i="22" s="1"/>
  <c r="G9" i="22" s="1"/>
  <c r="H9" i="22" s="1"/>
  <c r="C10" i="22"/>
  <c r="D10" i="22"/>
  <c r="E10" i="22" s="1"/>
  <c r="G10" i="22" s="1"/>
  <c r="H10" i="22" s="1"/>
  <c r="C13" i="22"/>
  <c r="D13" i="22"/>
  <c r="E13" i="22" s="1"/>
  <c r="G13" i="22" s="1"/>
  <c r="H13" i="22" s="1"/>
  <c r="C14" i="22"/>
  <c r="D14" i="22" s="1"/>
  <c r="E14" i="22" s="1"/>
  <c r="G14" i="22" s="1"/>
  <c r="H14" i="22" s="1"/>
  <c r="C15" i="22"/>
  <c r="D15" i="22"/>
  <c r="E15" i="22" s="1"/>
  <c r="G15" i="22" s="1"/>
  <c r="H15" i="22" s="1"/>
  <c r="D15" i="7" l="1"/>
  <c r="E15" i="7" s="1"/>
  <c r="F15" i="7" s="1"/>
  <c r="H15" i="7" s="1"/>
  <c r="I15" i="7" s="1"/>
  <c r="J15" i="7" s="1"/>
  <c r="K15" i="7" s="1"/>
  <c r="L15" i="7" s="1"/>
  <c r="D16" i="7"/>
  <c r="E16" i="7" s="1"/>
  <c r="F16" i="7" s="1"/>
  <c r="H16" i="7" s="1"/>
  <c r="I16" i="7" s="1"/>
  <c r="J16" i="7" s="1"/>
  <c r="K16" i="7" s="1"/>
  <c r="L16" i="7" s="1"/>
  <c r="D17" i="7"/>
  <c r="E17" i="7" s="1"/>
  <c r="F17" i="7" s="1"/>
  <c r="H17" i="7" s="1"/>
  <c r="I17" i="7" s="1"/>
  <c r="J17" i="7" s="1"/>
  <c r="K17" i="7" s="1"/>
  <c r="L17" i="7" s="1"/>
  <c r="M17" i="7" s="1"/>
  <c r="N17" i="7" s="1"/>
  <c r="O17" i="7" s="1"/>
  <c r="D18" i="7"/>
  <c r="E18" i="7" s="1"/>
  <c r="F18" i="7" s="1"/>
  <c r="H18" i="7" s="1"/>
  <c r="D9" i="24"/>
  <c r="E9" i="24" s="1"/>
  <c r="F9" i="24" s="1"/>
  <c r="G9" i="24" s="1"/>
  <c r="H9" i="24" s="1"/>
  <c r="K9" i="24"/>
  <c r="D10" i="24"/>
  <c r="E10" i="24"/>
  <c r="F10" i="24" s="1"/>
  <c r="G10" i="24" s="1"/>
  <c r="H10" i="24" s="1"/>
  <c r="K10" i="24"/>
  <c r="E20" i="23" l="1"/>
  <c r="M21" i="23"/>
  <c r="N21" i="23" s="1"/>
  <c r="M22" i="23"/>
  <c r="N22" i="23" s="1"/>
  <c r="M23" i="23"/>
  <c r="N23" i="23" s="1"/>
  <c r="F20" i="23" l="1"/>
  <c r="G20" i="23" s="1"/>
  <c r="H20" i="23" s="1"/>
  <c r="I20" i="23" s="1"/>
  <c r="J20" i="23" s="1"/>
  <c r="M20" i="23" s="1"/>
  <c r="N20" i="23" s="1"/>
  <c r="F9" i="25"/>
  <c r="G9" i="25" s="1"/>
  <c r="H9" i="25" s="1"/>
  <c r="L9" i="25" s="1"/>
  <c r="L10" i="25"/>
  <c r="P10" i="25" s="1"/>
  <c r="Q10" i="25" s="1"/>
  <c r="S10" i="25" s="1"/>
  <c r="U10" i="25" s="1"/>
  <c r="L12" i="25"/>
  <c r="Q12" i="25" s="1"/>
  <c r="R12" i="25" s="1"/>
  <c r="S12" i="25" s="1"/>
  <c r="Q13" i="25"/>
  <c r="S12" i="3"/>
  <c r="T12" i="3" s="1"/>
  <c r="U12" i="3" s="1"/>
  <c r="S13" i="3"/>
  <c r="T13" i="3" s="1"/>
  <c r="U13" i="3" s="1"/>
  <c r="G12" i="3"/>
  <c r="H12" i="3" s="1"/>
  <c r="N12" i="3"/>
  <c r="G13" i="3"/>
  <c r="H13" i="3" s="1"/>
  <c r="J13" i="3"/>
  <c r="N13" i="3"/>
  <c r="S10" i="3"/>
  <c r="T10" i="3" s="1"/>
  <c r="U10" i="3" s="1"/>
  <c r="S11" i="3"/>
  <c r="T11" i="3" s="1"/>
  <c r="U11" i="3" s="1"/>
  <c r="G10" i="3"/>
  <c r="H10" i="3" s="1"/>
  <c r="H11" i="3"/>
  <c r="N11" i="3"/>
  <c r="F18" i="15" l="1"/>
  <c r="G18" i="15" s="1"/>
  <c r="H18" i="15" s="1"/>
  <c r="I18" i="15" s="1"/>
  <c r="J18" i="15" s="1"/>
  <c r="K18" i="15" s="1"/>
  <c r="L18" i="15" s="1"/>
  <c r="M18" i="15" s="1"/>
  <c r="N18" i="15" s="1"/>
  <c r="O18" i="15" s="1"/>
  <c r="D12" i="15"/>
  <c r="F12" i="15" s="1"/>
  <c r="G12" i="15" s="1"/>
  <c r="H12" i="15" s="1"/>
  <c r="I12" i="15" s="1"/>
  <c r="J12" i="15" s="1"/>
  <c r="K12" i="15" s="1"/>
  <c r="L12" i="15" s="1"/>
  <c r="M12" i="15" s="1"/>
  <c r="N12" i="15" s="1"/>
  <c r="O12" i="15" s="1"/>
  <c r="D13" i="15"/>
  <c r="F13" i="15" s="1"/>
  <c r="G13" i="15" s="1"/>
  <c r="H13" i="15" s="1"/>
  <c r="I13" i="15" s="1"/>
  <c r="J13" i="15" s="1"/>
  <c r="K13" i="15" s="1"/>
  <c r="L13" i="15" s="1"/>
  <c r="M13" i="15" s="1"/>
  <c r="N13" i="15" s="1"/>
  <c r="O13" i="15" s="1"/>
  <c r="D14" i="15"/>
  <c r="F14" i="15" s="1"/>
  <c r="G14" i="15" s="1"/>
  <c r="H14" i="15" s="1"/>
  <c r="I14" i="15" s="1"/>
  <c r="J14" i="15" s="1"/>
  <c r="K14" i="15" s="1"/>
  <c r="L14" i="15" s="1"/>
  <c r="M14" i="15" s="1"/>
  <c r="N14" i="15" s="1"/>
  <c r="O14" i="15" s="1"/>
  <c r="D15" i="15"/>
  <c r="F15" i="15" s="1"/>
  <c r="G15" i="15" s="1"/>
  <c r="H15" i="15" s="1"/>
  <c r="I15" i="15" s="1"/>
  <c r="J15" i="15" s="1"/>
  <c r="K15" i="15" s="1"/>
  <c r="L15" i="15" s="1"/>
  <c r="M15" i="15" s="1"/>
  <c r="N15" i="15" s="1"/>
  <c r="O15" i="15" s="1"/>
  <c r="D16" i="15"/>
  <c r="F16" i="15" s="1"/>
  <c r="G16" i="15" s="1"/>
  <c r="H16" i="15" s="1"/>
  <c r="I16" i="15" s="1"/>
  <c r="J16" i="15" s="1"/>
  <c r="K16" i="15" s="1"/>
  <c r="L16" i="15" s="1"/>
  <c r="M16" i="15" s="1"/>
  <c r="N16" i="15" s="1"/>
  <c r="O16" i="15" s="1"/>
  <c r="D17" i="15"/>
  <c r="F17" i="15" s="1"/>
  <c r="G17" i="15" s="1"/>
  <c r="H17" i="15" s="1"/>
  <c r="I17" i="15" s="1"/>
  <c r="J17" i="15" s="1"/>
  <c r="K17" i="15" s="1"/>
  <c r="L17" i="15" s="1"/>
  <c r="M17" i="15" s="1"/>
  <c r="N17" i="15" s="1"/>
  <c r="O17" i="15" s="1"/>
  <c r="D18" i="15"/>
  <c r="U10" i="10" l="1"/>
  <c r="U11" i="10"/>
  <c r="U13" i="10"/>
  <c r="U14" i="10"/>
  <c r="D9" i="10"/>
  <c r="E9" i="10" s="1"/>
  <c r="F9" i="10" s="1"/>
  <c r="G9" i="10" s="1"/>
  <c r="H9" i="10" s="1"/>
  <c r="I9" i="10" s="1"/>
  <c r="J9" i="10" s="1"/>
  <c r="K9" i="10" s="1"/>
  <c r="L9" i="10" s="1"/>
  <c r="D10" i="10"/>
  <c r="E10" i="10" s="1"/>
  <c r="F10" i="10" s="1"/>
  <c r="G10" i="10" s="1"/>
  <c r="H10" i="10" s="1"/>
  <c r="I10" i="10" s="1"/>
  <c r="J10" i="10" s="1"/>
  <c r="K10" i="10" s="1"/>
  <c r="L10" i="10" s="1"/>
  <c r="D11" i="10"/>
  <c r="E11" i="10" s="1"/>
  <c r="F11" i="10" s="1"/>
  <c r="G11" i="10" s="1"/>
  <c r="H11" i="10" s="1"/>
  <c r="I11" i="10" s="1"/>
  <c r="J11" i="10" s="1"/>
  <c r="K11" i="10" s="1"/>
  <c r="L11" i="10" s="1"/>
  <c r="D13" i="10"/>
  <c r="E13" i="10" s="1"/>
  <c r="F13" i="10" s="1"/>
  <c r="G13" i="10" s="1"/>
  <c r="H13" i="10" s="1"/>
  <c r="I13" i="10" s="1"/>
  <c r="J13" i="10" s="1"/>
  <c r="K13" i="10" s="1"/>
  <c r="L13" i="10" s="1"/>
  <c r="D14" i="10"/>
  <c r="E14" i="10" s="1"/>
  <c r="F14" i="10" s="1"/>
  <c r="G14" i="10" s="1"/>
  <c r="H14" i="10" s="1"/>
  <c r="I14" i="10" s="1"/>
  <c r="J14" i="10" s="1"/>
  <c r="K14" i="10" s="1"/>
  <c r="L14" i="10" s="1"/>
  <c r="M9" i="10" l="1"/>
  <c r="N9" i="10"/>
  <c r="P9" i="10" s="1"/>
  <c r="Q9" i="10" s="1"/>
  <c r="R9" i="10" s="1"/>
  <c r="S9" i="10" s="1"/>
  <c r="M10" i="10"/>
  <c r="N10" i="10"/>
  <c r="P10" i="10" s="1"/>
  <c r="Q10" i="10" s="1"/>
  <c r="R10" i="10" s="1"/>
  <c r="S10" i="10" s="1"/>
  <c r="M13" i="10"/>
  <c r="N13" i="10"/>
  <c r="P13" i="10" s="1"/>
  <c r="Q13" i="10" s="1"/>
  <c r="R13" i="10" s="1"/>
  <c r="S13" i="10" s="1"/>
  <c r="M11" i="10"/>
  <c r="N11" i="10"/>
  <c r="P11" i="10" s="1"/>
  <c r="Q11" i="10" s="1"/>
  <c r="R11" i="10" s="1"/>
  <c r="S11" i="10" s="1"/>
  <c r="M14" i="10"/>
  <c r="N14" i="10"/>
  <c r="P14" i="10" s="1"/>
  <c r="Q14" i="10" s="1"/>
  <c r="R14" i="10" s="1"/>
  <c r="S14" i="10" s="1"/>
  <c r="D10" i="23"/>
  <c r="E10" i="23" s="1"/>
  <c r="F10" i="23" s="1"/>
  <c r="G10" i="23" s="1"/>
  <c r="H10" i="23" s="1"/>
  <c r="I10" i="23" s="1"/>
  <c r="J10" i="23" s="1"/>
  <c r="M10" i="23" s="1"/>
  <c r="N10" i="23" s="1"/>
  <c r="D11" i="23"/>
  <c r="E11" i="23" s="1"/>
  <c r="F11" i="23" s="1"/>
  <c r="G11" i="23" s="1"/>
  <c r="H11" i="23" s="1"/>
  <c r="I11" i="23" s="1"/>
  <c r="J11" i="23" s="1"/>
  <c r="M11" i="23" s="1"/>
  <c r="N11" i="23" s="1"/>
  <c r="D12" i="23"/>
  <c r="E12" i="23" s="1"/>
  <c r="F12" i="23" s="1"/>
  <c r="G12" i="23" s="1"/>
  <c r="H12" i="23" s="1"/>
  <c r="I12" i="23" s="1"/>
  <c r="J12" i="23" s="1"/>
  <c r="M12" i="23" s="1"/>
  <c r="N12" i="23" s="1"/>
  <c r="D13" i="23"/>
  <c r="E13" i="23" s="1"/>
  <c r="F13" i="23" s="1"/>
  <c r="G13" i="23" s="1"/>
  <c r="H13" i="23" s="1"/>
  <c r="I13" i="23" s="1"/>
  <c r="J13" i="23" s="1"/>
  <c r="M13" i="23" s="1"/>
  <c r="N13" i="23" s="1"/>
  <c r="E18" i="23"/>
  <c r="E19" i="23"/>
  <c r="G9" i="3"/>
  <c r="H9" i="3" s="1"/>
  <c r="J9" i="3"/>
  <c r="N9" i="3"/>
  <c r="F19" i="23" l="1"/>
  <c r="G19" i="23" s="1"/>
  <c r="H19" i="23" s="1"/>
  <c r="I19" i="23" s="1"/>
  <c r="J19" i="23" s="1"/>
  <c r="M19" i="23" s="1"/>
  <c r="N19" i="23" s="1"/>
  <c r="F18" i="23"/>
  <c r="G18" i="23" s="1"/>
  <c r="H18" i="23" s="1"/>
  <c r="I18" i="23" s="1"/>
  <c r="J18" i="23" s="1"/>
  <c r="M18" i="23" s="1"/>
  <c r="N18" i="23" s="1"/>
  <c r="C27" i="26"/>
  <c r="D27" i="26" s="1"/>
  <c r="E27" i="26" s="1"/>
  <c r="F27" i="26" s="1"/>
  <c r="G27" i="26" s="1"/>
  <c r="I27" i="26" s="1"/>
  <c r="J27" i="26" s="1"/>
  <c r="K27" i="26" s="1"/>
  <c r="L27" i="26" s="1"/>
  <c r="C28" i="26"/>
  <c r="D28" i="26" s="1"/>
  <c r="E28" i="26" s="1"/>
  <c r="F28" i="26" s="1"/>
  <c r="G28" i="26" s="1"/>
  <c r="I28" i="26" s="1"/>
  <c r="J28" i="26" s="1"/>
  <c r="K28" i="26" s="1"/>
  <c r="L28" i="26" s="1"/>
  <c r="C29" i="26"/>
  <c r="D29" i="26" s="1"/>
  <c r="E29" i="26" s="1"/>
  <c r="F29" i="26" s="1"/>
  <c r="G29" i="26" s="1"/>
  <c r="I29" i="26" s="1"/>
  <c r="J29" i="26" s="1"/>
  <c r="K29" i="26" s="1"/>
  <c r="L29" i="26" s="1"/>
  <c r="C30" i="26"/>
  <c r="D30" i="26" s="1"/>
  <c r="E30" i="26" s="1"/>
  <c r="F30" i="26" s="1"/>
  <c r="G30" i="26" s="1"/>
  <c r="I30" i="26" s="1"/>
  <c r="J30" i="26" s="1"/>
  <c r="K30" i="26" s="1"/>
  <c r="L30" i="26" s="1"/>
  <c r="C31" i="26"/>
  <c r="D31" i="26" s="1"/>
  <c r="E31" i="26" s="1"/>
  <c r="F31" i="26" s="1"/>
  <c r="G31" i="26" s="1"/>
  <c r="I31" i="26" s="1"/>
  <c r="J31" i="26" s="1"/>
  <c r="K31" i="26" s="1"/>
  <c r="L31" i="26" s="1"/>
  <c r="F32" i="26"/>
  <c r="G32" i="26" s="1"/>
  <c r="I32" i="26" s="1"/>
  <c r="J32" i="26" s="1"/>
  <c r="K32" i="26" s="1"/>
  <c r="L32" i="26" s="1"/>
  <c r="U8" i="10" l="1"/>
  <c r="D8" i="10"/>
  <c r="E8" i="10"/>
  <c r="F8" i="10" s="1"/>
  <c r="G8" i="10" s="1"/>
  <c r="H8" i="10" s="1"/>
  <c r="I8" i="10" s="1"/>
  <c r="J8" i="10" s="1"/>
  <c r="K8" i="10" s="1"/>
  <c r="L8" i="10" s="1"/>
  <c r="D11" i="7"/>
  <c r="E11" i="7" s="1"/>
  <c r="F11" i="7" s="1"/>
  <c r="H11" i="7" s="1"/>
  <c r="I11" i="7" s="1"/>
  <c r="J11" i="7" s="1"/>
  <c r="K11" i="7" s="1"/>
  <c r="L11" i="7" s="1"/>
  <c r="M11" i="7" s="1"/>
  <c r="N11" i="7" s="1"/>
  <c r="O11" i="7" s="1"/>
  <c r="D12" i="7"/>
  <c r="E12" i="7"/>
  <c r="F12" i="7" s="1"/>
  <c r="H12" i="7" s="1"/>
  <c r="I12" i="7" s="1"/>
  <c r="J12" i="7" s="1"/>
  <c r="K12" i="7" s="1"/>
  <c r="L12" i="7" s="1"/>
  <c r="M12" i="7" s="1"/>
  <c r="N12" i="7" s="1"/>
  <c r="O12" i="7" s="1"/>
  <c r="D13" i="7"/>
  <c r="E13" i="7"/>
  <c r="F13" i="7" s="1"/>
  <c r="H13" i="7" s="1"/>
  <c r="I13" i="7" s="1"/>
  <c r="J13" i="7" s="1"/>
  <c r="K13" i="7" s="1"/>
  <c r="L13" i="7" s="1"/>
  <c r="M13" i="7" s="1"/>
  <c r="N13" i="7" s="1"/>
  <c r="O13" i="7" s="1"/>
  <c r="D14" i="7"/>
  <c r="E14" i="7" s="1"/>
  <c r="F14" i="7" s="1"/>
  <c r="H14" i="7" s="1"/>
  <c r="N8" i="10" l="1"/>
  <c r="P8" i="10" s="1"/>
  <c r="Q8" i="10" s="1"/>
  <c r="R8" i="10" s="1"/>
  <c r="S8" i="10" s="1"/>
  <c r="M8" i="10"/>
  <c r="D7" i="7" l="1"/>
  <c r="E7" i="7" s="1"/>
  <c r="F7" i="7" s="1"/>
  <c r="H7" i="7" s="1"/>
  <c r="I7" i="7" s="1"/>
  <c r="J7" i="7" s="1"/>
  <c r="K7" i="7" s="1"/>
  <c r="L7" i="7" s="1"/>
  <c r="M7" i="7" s="1"/>
  <c r="N7" i="7" s="1"/>
  <c r="O7" i="7" s="1"/>
  <c r="D8" i="7"/>
  <c r="E8" i="7" s="1"/>
  <c r="F8" i="7" s="1"/>
  <c r="H8" i="7" s="1"/>
  <c r="I8" i="7" s="1"/>
  <c r="J8" i="7" s="1"/>
  <c r="K8" i="7" s="1"/>
  <c r="L8" i="7" s="1"/>
  <c r="M8" i="7" s="1"/>
  <c r="N8" i="7" s="1"/>
  <c r="O8" i="7" s="1"/>
  <c r="D9" i="7"/>
  <c r="E9" i="7" s="1"/>
  <c r="F9" i="7" s="1"/>
  <c r="H9" i="7" s="1"/>
  <c r="I9" i="7" s="1"/>
  <c r="J9" i="7" s="1"/>
  <c r="K9" i="7" s="1"/>
  <c r="L9" i="7" s="1"/>
  <c r="M9" i="7" s="1"/>
  <c r="N9" i="7" s="1"/>
  <c r="O9" i="7" s="1"/>
  <c r="D10" i="7"/>
  <c r="E10" i="7" s="1"/>
  <c r="F10" i="7" s="1"/>
  <c r="H10" i="7" s="1"/>
  <c r="I10" i="7" s="1"/>
  <c r="D8" i="15"/>
  <c r="F8" i="15" s="1"/>
  <c r="G8" i="15" s="1"/>
  <c r="H8" i="15" s="1"/>
  <c r="I8" i="15" s="1"/>
  <c r="J8" i="15" s="1"/>
  <c r="K8" i="15" s="1"/>
  <c r="L8" i="15" s="1"/>
  <c r="M8" i="15" s="1"/>
  <c r="N8" i="15" s="1"/>
  <c r="O8" i="15" s="1"/>
  <c r="D9" i="15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D10" i="15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D11" i="15"/>
  <c r="F11" i="15" s="1"/>
  <c r="G11" i="15" s="1"/>
  <c r="H11" i="15" s="1"/>
  <c r="I11" i="15" s="1"/>
  <c r="J11" i="15" s="1"/>
  <c r="K11" i="15" s="1"/>
  <c r="L11" i="15" s="1"/>
  <c r="M11" i="15" s="1"/>
  <c r="N11" i="15" s="1"/>
  <c r="O11" i="15" s="1"/>
  <c r="D8" i="23"/>
  <c r="E8" i="23" s="1"/>
  <c r="F8" i="23" s="1"/>
  <c r="G8" i="23" s="1"/>
  <c r="H8" i="23" s="1"/>
  <c r="I8" i="23" s="1"/>
  <c r="J8" i="23" s="1"/>
  <c r="M8" i="23" s="1"/>
  <c r="N8" i="23" s="1"/>
  <c r="D9" i="23"/>
  <c r="E9" i="23" s="1"/>
  <c r="F9" i="23" s="1"/>
  <c r="G9" i="23" s="1"/>
  <c r="H9" i="23" s="1"/>
  <c r="I9" i="23" s="1"/>
  <c r="C24" i="26" l="1"/>
  <c r="D24" i="26" s="1"/>
  <c r="E24" i="26" s="1"/>
  <c r="F24" i="26" s="1"/>
  <c r="G24" i="26" s="1"/>
  <c r="I24" i="26" s="1"/>
  <c r="J24" i="26" s="1"/>
  <c r="K24" i="26" s="1"/>
  <c r="L24" i="26" s="1"/>
  <c r="C25" i="26"/>
  <c r="D25" i="26" s="1"/>
  <c r="E25" i="26" s="1"/>
  <c r="F25" i="26" s="1"/>
  <c r="G25" i="26" s="1"/>
  <c r="I25" i="26" s="1"/>
  <c r="J25" i="26" s="1"/>
  <c r="K25" i="26" s="1"/>
  <c r="L25" i="26" s="1"/>
  <c r="C26" i="26"/>
  <c r="D26" i="26" s="1"/>
  <c r="E26" i="26" s="1"/>
  <c r="F26" i="26" s="1"/>
  <c r="G26" i="26" s="1"/>
  <c r="I26" i="26" s="1"/>
  <c r="J26" i="26" s="1"/>
  <c r="K26" i="26" s="1"/>
  <c r="L26" i="26" s="1"/>
  <c r="C21" i="26"/>
  <c r="D21" i="26" s="1"/>
  <c r="E21" i="26" s="1"/>
  <c r="F21" i="26" s="1"/>
  <c r="G21" i="26" s="1"/>
  <c r="I21" i="26" s="1"/>
  <c r="J21" i="26" s="1"/>
  <c r="K21" i="26" s="1"/>
  <c r="L21" i="26" s="1"/>
  <c r="C22" i="26"/>
  <c r="D22" i="26" s="1"/>
  <c r="E22" i="26" s="1"/>
  <c r="F22" i="26" s="1"/>
  <c r="G22" i="26" s="1"/>
  <c r="I22" i="26" s="1"/>
  <c r="J22" i="26" s="1"/>
  <c r="K22" i="26" s="1"/>
  <c r="L22" i="26" s="1"/>
  <c r="D23" i="26"/>
  <c r="E23" i="26" s="1"/>
  <c r="F23" i="26" s="1"/>
  <c r="G23" i="26" s="1"/>
  <c r="I23" i="26" s="1"/>
  <c r="J23" i="26" s="1"/>
  <c r="K23" i="26" s="1"/>
  <c r="L23" i="26" s="1"/>
  <c r="C20" i="26" l="1"/>
  <c r="D20" i="26" s="1"/>
  <c r="E20" i="26" s="1"/>
  <c r="F20" i="26" s="1"/>
  <c r="G20" i="26" s="1"/>
  <c r="I20" i="26" s="1"/>
  <c r="J20" i="26" s="1"/>
  <c r="K20" i="26" s="1"/>
  <c r="L20" i="26" s="1"/>
  <c r="C19" i="26"/>
  <c r="D19" i="26" s="1"/>
  <c r="E19" i="26" s="1"/>
  <c r="F19" i="26" s="1"/>
  <c r="G19" i="26" s="1"/>
  <c r="I19" i="26" s="1"/>
  <c r="J19" i="26" s="1"/>
  <c r="K19" i="26" s="1"/>
  <c r="L19" i="26" s="1"/>
  <c r="C18" i="26"/>
  <c r="D18" i="26" s="1"/>
  <c r="E18" i="26" s="1"/>
  <c r="F18" i="26" s="1"/>
  <c r="G18" i="26" s="1"/>
  <c r="I18" i="26" s="1"/>
  <c r="J18" i="26" s="1"/>
  <c r="K18" i="26" s="1"/>
  <c r="L18" i="26" s="1"/>
  <c r="C17" i="26"/>
  <c r="D17" i="26" s="1"/>
  <c r="E17" i="26" s="1"/>
  <c r="F17" i="26" s="1"/>
  <c r="G17" i="26" s="1"/>
  <c r="I17" i="26" s="1"/>
  <c r="J17" i="26" s="1"/>
  <c r="K17" i="26" s="1"/>
  <c r="C16" i="26"/>
  <c r="D16" i="26" s="1"/>
  <c r="E16" i="26" s="1"/>
  <c r="F16" i="26" s="1"/>
  <c r="G16" i="26" s="1"/>
  <c r="I16" i="26" s="1"/>
  <c r="J16" i="26" s="1"/>
  <c r="K16" i="26" s="1"/>
  <c r="L16" i="26" s="1"/>
  <c r="C15" i="26"/>
  <c r="D15" i="26" s="1"/>
  <c r="E15" i="26" s="1"/>
  <c r="F15" i="26" s="1"/>
  <c r="G15" i="26" s="1"/>
  <c r="I15" i="26" s="1"/>
  <c r="J15" i="26" s="1"/>
  <c r="K15" i="26" s="1"/>
  <c r="L15" i="26" s="1"/>
  <c r="C14" i="26"/>
  <c r="D14" i="26" s="1"/>
  <c r="E14" i="26" s="1"/>
  <c r="F14" i="26" s="1"/>
  <c r="G14" i="26" s="1"/>
  <c r="I14" i="26" s="1"/>
  <c r="J14" i="26" s="1"/>
  <c r="K14" i="26" s="1"/>
  <c r="L14" i="26" s="1"/>
  <c r="C13" i="26"/>
  <c r="D13" i="26" s="1"/>
  <c r="E13" i="26" s="1"/>
  <c r="F13" i="26" s="1"/>
  <c r="G13" i="26" s="1"/>
  <c r="I13" i="26" s="1"/>
  <c r="J13" i="26" s="1"/>
  <c r="K13" i="26" s="1"/>
  <c r="L13" i="26" s="1"/>
  <c r="C12" i="26"/>
  <c r="D12" i="26" s="1"/>
  <c r="E12" i="26" s="1"/>
  <c r="F12" i="26" s="1"/>
  <c r="G12" i="26" s="1"/>
  <c r="I12" i="26" s="1"/>
  <c r="J12" i="26" s="1"/>
  <c r="K12" i="26" s="1"/>
  <c r="L12" i="26" s="1"/>
  <c r="C11" i="26"/>
  <c r="D11" i="26" s="1"/>
  <c r="E11" i="26" s="1"/>
  <c r="F11" i="26" s="1"/>
  <c r="G11" i="26" s="1"/>
  <c r="I11" i="26" s="1"/>
  <c r="J11" i="26" s="1"/>
  <c r="K11" i="26" s="1"/>
  <c r="L11" i="26" s="1"/>
  <c r="C10" i="26"/>
  <c r="D10" i="26" s="1"/>
  <c r="E10" i="26" s="1"/>
  <c r="F10" i="26" s="1"/>
  <c r="G10" i="26" s="1"/>
  <c r="I10" i="26" s="1"/>
  <c r="J10" i="26" s="1"/>
  <c r="K10" i="26" s="1"/>
  <c r="L10" i="26" s="1"/>
  <c r="C9" i="26"/>
  <c r="D9" i="26" s="1"/>
  <c r="E9" i="26" s="1"/>
  <c r="F9" i="26" s="1"/>
  <c r="G9" i="26" s="1"/>
  <c r="I9" i="26" s="1"/>
  <c r="J9" i="26" s="1"/>
  <c r="K9" i="26" s="1"/>
  <c r="L9" i="26" s="1"/>
  <c r="C8" i="26"/>
  <c r="D8" i="26" s="1"/>
  <c r="E8" i="26" s="1"/>
  <c r="F8" i="26" s="1"/>
  <c r="G8" i="26" s="1"/>
  <c r="I8" i="26" s="1"/>
  <c r="J8" i="26" s="1"/>
  <c r="K8" i="26" s="1"/>
  <c r="L8" i="26" s="1"/>
  <c r="W10" i="28"/>
</calcChain>
</file>

<file path=xl/comments1.xml><?xml version="1.0" encoding="utf-8"?>
<comments xmlns="http://schemas.openxmlformats.org/spreadsheetml/2006/main">
  <authors>
    <author>sui</author>
  </authors>
  <commentList>
    <comment ref="B27" authorId="0">
      <text>
        <r>
          <rPr>
            <b/>
            <sz val="9"/>
            <color indexed="81"/>
            <rFont val="宋体"/>
            <family val="3"/>
            <charset val="134"/>
          </rPr>
          <t>sui:</t>
        </r>
        <r>
          <rPr>
            <sz val="9"/>
            <color indexed="81"/>
            <rFont val="宋体"/>
            <family val="3"/>
            <charset val="134"/>
          </rPr>
          <t xml:space="preserve">
青岛新前湾自动化码头</t>
        </r>
      </text>
    </comment>
  </commentList>
</comments>
</file>

<file path=xl/sharedStrings.xml><?xml version="1.0" encoding="utf-8"?>
<sst xmlns="http://schemas.openxmlformats.org/spreadsheetml/2006/main" count="1803" uniqueCount="905">
  <si>
    <t>MOC-ML00252</t>
  </si>
  <si>
    <t>船名</t>
  </si>
  <si>
    <t>航次</t>
  </si>
  <si>
    <t>VESSEL</t>
  </si>
  <si>
    <t>VOY NO</t>
  </si>
  <si>
    <t>ETB/ETD</t>
  </si>
  <si>
    <t>香港(CMCS)</t>
  </si>
  <si>
    <t>NINGBO</t>
  </si>
  <si>
    <t>SHANGHAI</t>
  </si>
  <si>
    <t>HONG KONG</t>
  </si>
  <si>
    <t>HAIPHONG</t>
  </si>
  <si>
    <t>QINGDAO</t>
  </si>
  <si>
    <t>THU              2300</t>
  </si>
  <si>
    <t>FRI              1100</t>
  </si>
  <si>
    <t>THU          1600</t>
  </si>
  <si>
    <t>SAT          2300</t>
  </si>
  <si>
    <t>青岛</t>
  </si>
  <si>
    <t>上海</t>
  </si>
  <si>
    <t>海防</t>
  </si>
  <si>
    <t>Port</t>
  </si>
  <si>
    <t xml:space="preserve">Terminal at each port for HHX1 &amp;HHX2  service
</t>
  </si>
  <si>
    <t>Qingdao</t>
  </si>
  <si>
    <t>Shanghai</t>
  </si>
  <si>
    <t>Ningbo</t>
  </si>
  <si>
    <t>Hong Kong</t>
  </si>
  <si>
    <t>Haiphong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</si>
  <si>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</si>
  <si>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</si>
  <si>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r>
      <rPr>
        <sz val="12"/>
        <rFont val="宋体"/>
        <family val="3"/>
        <charset val="134"/>
      </rPr>
      <t>上海</t>
    </r>
  </si>
  <si>
    <t>LAEM CHABANG</t>
    <phoneticPr fontId="3" type="noConversion"/>
  </si>
  <si>
    <t xml:space="preserve">Terminal at each port for CTX service
</t>
    <phoneticPr fontId="3" type="noConversion"/>
  </si>
  <si>
    <t>Xiamen</t>
  </si>
  <si>
    <t>Laem Chabang</t>
    <phoneticPr fontId="3" type="noConversion"/>
  </si>
  <si>
    <t>Bangkok</t>
    <phoneticPr fontId="3" type="noConversion"/>
  </si>
  <si>
    <t xml:space="preserve">Xiamen Port (Group) Haitian Container Terminal
</t>
    <phoneticPr fontId="3" type="noConversion"/>
  </si>
  <si>
    <t xml:space="preserve">      CHINA-1: CNTAO-CNSHA-CNNGB-CNXMN-HKHKG--IDJKT--IDSUB-PHMNS-HKHKG-CNTAO FULL CONTAINER WEEKLY SERVICE  </t>
  </si>
  <si>
    <t>雅加达</t>
  </si>
  <si>
    <t>泗水</t>
  </si>
  <si>
    <t>JAKARTA</t>
  </si>
  <si>
    <t>SURABAYA</t>
  </si>
  <si>
    <t>MANILA</t>
  </si>
  <si>
    <t>ETA/ETD</t>
  </si>
  <si>
    <t>THU/FRI</t>
  </si>
  <si>
    <t>SAT/SAT</t>
  </si>
  <si>
    <t>SAT/SUN</t>
  </si>
  <si>
    <t xml:space="preserve">Terminal at each port for CHINA-1 service
</t>
  </si>
  <si>
    <t>Jakarta</t>
  </si>
  <si>
    <t xml:space="preserve">Jakarta International Container Terminal (JICT1)
</t>
    <phoneticPr fontId="3" type="noConversion"/>
  </si>
  <si>
    <t>Surabaya</t>
  </si>
  <si>
    <t xml:space="preserve">Terminal Petilemas Surabaya (TPS)
</t>
    <phoneticPr fontId="3" type="noConversion"/>
  </si>
  <si>
    <t>Manila (S)</t>
  </si>
  <si>
    <t>Manila (N)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</si>
  <si>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</si>
  <si>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</si>
  <si>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>亚  海  航  运  有   限   公   司</t>
    <phoneticPr fontId="3" type="noConversion"/>
  </si>
  <si>
    <t>ASEAN SEAS LINE CO., LIMITED</t>
    <phoneticPr fontId="3" type="noConversion"/>
  </si>
  <si>
    <t xml:space="preserve">      TTP: CNTXG-CNTAO-KRPUS-KRPUS--CNSHA-TWKHH-PHMNS-PHMNN-CNTXG  FULL CONTAINER WEEKLY SERVICE  </t>
    <phoneticPr fontId="3" type="noConversion"/>
  </si>
  <si>
    <t>天津新港</t>
    <phoneticPr fontId="3" type="noConversion"/>
  </si>
  <si>
    <t>青岛</t>
    <phoneticPr fontId="3" type="noConversion"/>
  </si>
  <si>
    <t>上海</t>
    <phoneticPr fontId="3" type="noConversion"/>
  </si>
  <si>
    <t>马尼拉南港</t>
    <phoneticPr fontId="3" type="noConversion"/>
  </si>
  <si>
    <t>马尼拉北港</t>
    <phoneticPr fontId="3" type="noConversion"/>
  </si>
  <si>
    <t>XINGANG</t>
    <phoneticPr fontId="3" type="noConversion"/>
  </si>
  <si>
    <t>QINGDAO</t>
    <phoneticPr fontId="3" type="noConversion"/>
  </si>
  <si>
    <t>PUSAN</t>
    <phoneticPr fontId="3" type="noConversion"/>
  </si>
  <si>
    <t>SHANGHAI</t>
    <phoneticPr fontId="3" type="noConversion"/>
  </si>
  <si>
    <t>KAOHSIUNG</t>
  </si>
  <si>
    <t>MANILA(S)</t>
  </si>
  <si>
    <t>MANILA(N)</t>
  </si>
  <si>
    <t xml:space="preserve">Terminal at each port for TPP service
</t>
    <phoneticPr fontId="3" type="noConversion"/>
  </si>
  <si>
    <t>XINGANG(Tianjin)</t>
    <phoneticPr fontId="3" type="noConversion"/>
  </si>
  <si>
    <t>Tianjin Five Continents International Terminal (TFT)</t>
    <phoneticPr fontId="3" type="noConversion"/>
  </si>
  <si>
    <t>Hyundai New Container Terminal (HNC)</t>
    <phoneticPr fontId="3" type="noConversion"/>
  </si>
  <si>
    <t xml:space="preserve">Hutchison Busan Container Termina (TOC)
</t>
    <phoneticPr fontId="3" type="noConversion"/>
  </si>
  <si>
    <t>Wai Gao Qiao Terminal Phase 1 (WG1)</t>
    <phoneticPr fontId="3" type="noConversion"/>
  </si>
  <si>
    <t>KAOHSIUNG</t>
    <phoneticPr fontId="3" type="noConversion"/>
  </si>
  <si>
    <t>Kaohsiung Hyundai Terminal (118)</t>
    <phoneticPr fontId="3" type="noConversion"/>
  </si>
  <si>
    <t>MANILA(S)</t>
    <phoneticPr fontId="3" type="noConversion"/>
  </si>
  <si>
    <t>MANILA(N)</t>
    <phoneticPr fontId="3" type="noConversion"/>
  </si>
  <si>
    <t>NINGBO</t>
    <phoneticPr fontId="3" type="noConversion"/>
  </si>
  <si>
    <t>OMIT</t>
    <phoneticPr fontId="3" type="noConversion"/>
  </si>
  <si>
    <r>
      <t>Qingdao New Qianwan Container Terminal CO. LTD. (</t>
    </r>
    <r>
      <rPr>
        <sz val="12"/>
        <color indexed="10"/>
        <rFont val="Times New Roman"/>
        <family val="1"/>
      </rPr>
      <t>QQCTN) - from May 2017</t>
    </r>
    <phoneticPr fontId="3" type="noConversion"/>
  </si>
  <si>
    <r>
      <t xml:space="preserve">QQCT Co., Ltd. (QQCT </t>
    </r>
    <r>
      <rPr>
        <sz val="12"/>
        <rFont val="宋体"/>
        <family val="3"/>
        <charset val="134"/>
      </rPr>
      <t>二期</t>
    </r>
    <r>
      <rPr>
        <sz val="12"/>
        <rFont val="Times New Roman"/>
        <family val="1"/>
      </rPr>
      <t xml:space="preserve">)
</t>
    </r>
    <phoneticPr fontId="3" type="noConversion"/>
  </si>
  <si>
    <t xml:space="preserve">Shanghai East Container Terminal Co., Ltd  (SECT)
</t>
    <phoneticPr fontId="3" type="noConversion"/>
  </si>
  <si>
    <t>XIAMEN</t>
    <phoneticPr fontId="3" type="noConversion"/>
  </si>
  <si>
    <t xml:space="preserve">Nam Hai Dinh Vu port  </t>
    <phoneticPr fontId="3" type="noConversion"/>
  </si>
  <si>
    <t>TUE/TUE</t>
    <phoneticPr fontId="3" type="noConversion"/>
  </si>
  <si>
    <t xml:space="preserve">Jakarta International Container Terminal (JICT)
</t>
    <phoneticPr fontId="3" type="noConversion"/>
  </si>
  <si>
    <t>SUN/MON</t>
    <phoneticPr fontId="3" type="noConversion"/>
  </si>
  <si>
    <t>大连</t>
    <phoneticPr fontId="3" type="noConversion"/>
  </si>
  <si>
    <t>DALIAN</t>
    <phoneticPr fontId="3" type="noConversion"/>
  </si>
  <si>
    <t>Dalian</t>
    <phoneticPr fontId="3" type="noConversion"/>
  </si>
  <si>
    <t xml:space="preserve"> International Container Terminal Services Inc. (ICTSI)</t>
    <phoneticPr fontId="3" type="noConversion"/>
  </si>
  <si>
    <t xml:space="preserve">Hong Kong International Terminals  (HIT)
</t>
    <phoneticPr fontId="3" type="noConversion"/>
  </si>
  <si>
    <t>Asia Terminals, Incorporated (ATI)</t>
    <phoneticPr fontId="3" type="noConversion"/>
  </si>
  <si>
    <t>Shekou</t>
    <phoneticPr fontId="3" type="noConversion"/>
  </si>
  <si>
    <t xml:space="preserve">Shanghai Mingdong  Container Terminal Co., Ltd (SMCT)
</t>
    <phoneticPr fontId="3" type="noConversion"/>
  </si>
  <si>
    <t>青岛(QQCT)</t>
    <phoneticPr fontId="3" type="noConversion"/>
  </si>
  <si>
    <t>东京(AOMI)</t>
    <phoneticPr fontId="3" type="noConversion"/>
  </si>
  <si>
    <t>横滨(HONMOKU-BC)</t>
    <phoneticPr fontId="3" type="noConversion"/>
  </si>
  <si>
    <t>名古屋(NUCT)</t>
    <phoneticPr fontId="3" type="noConversion"/>
  </si>
  <si>
    <t>大阪(DICT)</t>
    <phoneticPr fontId="3" type="noConversion"/>
  </si>
  <si>
    <t>神户(KICT)</t>
    <phoneticPr fontId="3" type="noConversion"/>
  </si>
  <si>
    <t>QINGDAO</t>
    <phoneticPr fontId="3" type="noConversion"/>
  </si>
  <si>
    <t>TOKYO</t>
    <phoneticPr fontId="3" type="noConversion"/>
  </si>
  <si>
    <t>YOKOHAMA</t>
    <phoneticPr fontId="3" type="noConversion"/>
  </si>
  <si>
    <t>NAGOYA</t>
    <phoneticPr fontId="3" type="noConversion"/>
  </si>
  <si>
    <t>OSAKA</t>
    <phoneticPr fontId="3" type="noConversion"/>
  </si>
  <si>
    <t>KOBE</t>
    <phoneticPr fontId="3" type="noConversion"/>
  </si>
  <si>
    <t>XINGANG</t>
    <phoneticPr fontId="3" type="noConversion"/>
  </si>
  <si>
    <t>TUE        1800</t>
    <phoneticPr fontId="3" type="noConversion"/>
  </si>
  <si>
    <t>WED     0500</t>
    <phoneticPr fontId="3" type="noConversion"/>
  </si>
  <si>
    <t>WED     0800</t>
    <phoneticPr fontId="3" type="noConversion"/>
  </si>
  <si>
    <t>WED        1600</t>
    <phoneticPr fontId="3" type="noConversion"/>
  </si>
  <si>
    <t>THU     0800</t>
    <phoneticPr fontId="3" type="noConversion"/>
  </si>
  <si>
    <t>THU        1500</t>
    <phoneticPr fontId="3" type="noConversion"/>
  </si>
  <si>
    <t>FRI     0800</t>
    <phoneticPr fontId="3" type="noConversion"/>
  </si>
  <si>
    <t>FRI        1300</t>
    <phoneticPr fontId="3" type="noConversion"/>
  </si>
  <si>
    <t>FRI     1500</t>
    <phoneticPr fontId="3" type="noConversion"/>
  </si>
  <si>
    <t>FRI        2000</t>
    <phoneticPr fontId="3" type="noConversion"/>
  </si>
  <si>
    <t>THU     1100</t>
    <phoneticPr fontId="3" type="noConversion"/>
  </si>
  <si>
    <t>THU        2300</t>
    <phoneticPr fontId="3" type="noConversion"/>
  </si>
  <si>
    <t>FRI    2300</t>
    <phoneticPr fontId="3" type="noConversion"/>
  </si>
  <si>
    <t>SAT    1500</t>
    <phoneticPr fontId="3" type="noConversion"/>
  </si>
  <si>
    <t>Port</t>
    <phoneticPr fontId="3" type="noConversion"/>
  </si>
  <si>
    <t>Xingang</t>
    <phoneticPr fontId="3" type="noConversion"/>
  </si>
  <si>
    <t>Qingdao</t>
    <phoneticPr fontId="3" type="noConversion"/>
  </si>
  <si>
    <t>Yokohama</t>
    <phoneticPr fontId="3" type="noConversion"/>
  </si>
  <si>
    <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  <phoneticPr fontId="3" type="noConversion"/>
  </si>
  <si>
    <t>Tokyo</t>
    <phoneticPr fontId="3" type="noConversion"/>
  </si>
  <si>
    <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  <phoneticPr fontId="3" type="noConversion"/>
  </si>
  <si>
    <t>Nagoya</t>
    <phoneticPr fontId="3" type="noConversion"/>
  </si>
  <si>
    <t xml:space="preserve">NUCT: Nabeta United Container Terminal </t>
    <phoneticPr fontId="3" type="noConversion"/>
  </si>
  <si>
    <t>Osaka</t>
    <phoneticPr fontId="3" type="noConversion"/>
  </si>
  <si>
    <t>DICT: Yumeshima Container Terminal</t>
    <phoneticPr fontId="3" type="noConversion"/>
  </si>
  <si>
    <t>Kobe ( PANJA BHUM )</t>
    <phoneticPr fontId="3" type="noConversion"/>
  </si>
  <si>
    <t>KICT: Kobe International Container Terminal # PC 16-17</t>
    <phoneticPr fontId="3" type="noConversion"/>
  </si>
  <si>
    <t>PC-18: Kobe Port Island Container Terminal #18</t>
    <phoneticPr fontId="3" type="noConversion"/>
  </si>
  <si>
    <t>Humen</t>
    <phoneticPr fontId="3" type="noConversion"/>
  </si>
  <si>
    <t>天津新港（TCT)</t>
    <phoneticPr fontId="3" type="noConversion"/>
  </si>
  <si>
    <t>天津新港（TCT)</t>
    <phoneticPr fontId="3" type="noConversion"/>
  </si>
  <si>
    <t xml:space="preserve">Terminal at each port for KCS service
</t>
    <phoneticPr fontId="3" type="noConversion"/>
  </si>
  <si>
    <t>Dalian Port Container Terminal Co.,Ltd (DPCM)</t>
    <phoneticPr fontId="3" type="noConversion"/>
  </si>
  <si>
    <t>Tianjin/Xingang</t>
    <phoneticPr fontId="3" type="noConversion"/>
  </si>
  <si>
    <t>SAT/SAT</t>
    <phoneticPr fontId="3" type="noConversion"/>
  </si>
  <si>
    <t>WED</t>
    <phoneticPr fontId="3" type="noConversion"/>
  </si>
  <si>
    <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  <phoneticPr fontId="3" type="noConversion"/>
  </si>
  <si>
    <t>Chiwan Container Terminal (CCT)</t>
    <phoneticPr fontId="3" type="noConversion"/>
  </si>
  <si>
    <t>宁波(NBSCT)</t>
    <phoneticPr fontId="3" type="noConversion"/>
  </si>
  <si>
    <t>Shanghai</t>
    <phoneticPr fontId="3" type="noConversion"/>
  </si>
  <si>
    <t>曼谷</t>
    <phoneticPr fontId="3" type="noConversion"/>
  </si>
  <si>
    <t>Manila(N)</t>
    <phoneticPr fontId="3" type="noConversion"/>
  </si>
  <si>
    <t>Shanghai (WGQ4)</t>
    <phoneticPr fontId="3" type="noConversion"/>
  </si>
  <si>
    <t>ASEAN SEAS LINE CO., LIMITED</t>
    <phoneticPr fontId="3" type="noConversion"/>
  </si>
  <si>
    <t>FRI                  1400</t>
    <phoneticPr fontId="3" type="noConversion"/>
  </si>
  <si>
    <t>FRI                1700</t>
    <phoneticPr fontId="3" type="noConversion"/>
  </si>
  <si>
    <t>SAT              0400</t>
    <phoneticPr fontId="3" type="noConversion"/>
  </si>
  <si>
    <t>MON               1800</t>
    <phoneticPr fontId="3" type="noConversion"/>
  </si>
  <si>
    <t>TUE               1900</t>
    <phoneticPr fontId="3" type="noConversion"/>
  </si>
  <si>
    <t>东京</t>
    <phoneticPr fontId="3" type="noConversion"/>
  </si>
  <si>
    <t>横滨</t>
    <phoneticPr fontId="3" type="noConversion"/>
  </si>
  <si>
    <t>上海</t>
    <phoneticPr fontId="3" type="noConversion"/>
  </si>
  <si>
    <t xml:space="preserve">JCV: JPTYO--JPYOK--CNSHA       </t>
    <phoneticPr fontId="3" type="noConversion"/>
  </si>
  <si>
    <t>SHANGHAI</t>
    <phoneticPr fontId="3" type="noConversion"/>
  </si>
  <si>
    <t>ALS JUVENTUS</t>
    <phoneticPr fontId="3" type="noConversion"/>
  </si>
  <si>
    <t>THU                  1800</t>
    <phoneticPr fontId="3" type="noConversion"/>
  </si>
  <si>
    <t>Kobe ( OTANA BHUM )</t>
    <phoneticPr fontId="3" type="noConversion"/>
  </si>
  <si>
    <t>Tianjin Five Continents International Container Terminal (FICT) - since on February 11th, 2019</t>
    <phoneticPr fontId="3" type="noConversion"/>
  </si>
  <si>
    <t>Tianjin Five Continents International Container Terminal (FICT)</t>
    <phoneticPr fontId="3" type="noConversion"/>
  </si>
  <si>
    <t>马尼拉（北）</t>
    <phoneticPr fontId="3" type="noConversion"/>
  </si>
  <si>
    <t>Manila (N)</t>
    <phoneticPr fontId="3" type="noConversion"/>
  </si>
  <si>
    <t>ICTSI</t>
    <phoneticPr fontId="3" type="noConversion"/>
  </si>
  <si>
    <t>Shanghai (WGQ4)</t>
    <phoneticPr fontId="3" type="noConversion"/>
  </si>
  <si>
    <t>TUE0600/WED0400</t>
    <phoneticPr fontId="3" type="noConversion"/>
  </si>
  <si>
    <t>BANGKOK(PAT)</t>
    <phoneticPr fontId="3" type="noConversion"/>
  </si>
  <si>
    <t>BANGKOK(TSTE)</t>
    <phoneticPr fontId="3" type="noConversion"/>
  </si>
  <si>
    <t>林查班(TIPS-B4)</t>
    <phoneticPr fontId="3" type="noConversion"/>
  </si>
  <si>
    <t>NingBo Beilun International Container Terminals Ltd. (NBCT)</t>
    <phoneticPr fontId="3" type="noConversion"/>
  </si>
  <si>
    <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  <phoneticPr fontId="3" type="noConversion"/>
  </si>
  <si>
    <t>SAT0000/SAT1700</t>
    <phoneticPr fontId="3" type="noConversion"/>
  </si>
  <si>
    <t>THU2000/FRI1800</t>
    <phoneticPr fontId="3" type="noConversion"/>
  </si>
  <si>
    <t>THU0500/THU2200</t>
    <phoneticPr fontId="3" type="noConversion"/>
  </si>
  <si>
    <t>FRI1300/SAT0900</t>
    <phoneticPr fontId="3" type="noConversion"/>
  </si>
  <si>
    <t>SUN1600/MON0600</t>
    <phoneticPr fontId="3" type="noConversion"/>
  </si>
  <si>
    <r>
      <t>Terminal Petilemas Surabaya (TPS)-</t>
    </r>
    <r>
      <rPr>
        <b/>
        <sz val="12"/>
        <rFont val="Times New Roman"/>
        <family val="1"/>
      </rPr>
      <t>since ALS Juventus 0KR5KE</t>
    </r>
    <r>
      <rPr>
        <sz val="12"/>
        <rFont val="Times New Roman"/>
        <family val="1"/>
      </rPr>
      <t xml:space="preserve">
</t>
    </r>
    <phoneticPr fontId="3" type="noConversion"/>
  </si>
  <si>
    <t>亚  海  航  运  有   限   公   司</t>
    <phoneticPr fontId="32" type="noConversion"/>
  </si>
  <si>
    <t>ASEAN SEAS LINE CO., LIMITED</t>
    <phoneticPr fontId="32" type="noConversion"/>
  </si>
  <si>
    <t>青岛(QQCT)</t>
    <phoneticPr fontId="32" type="noConversion"/>
  </si>
  <si>
    <t>大阪(DICT)</t>
    <phoneticPr fontId="32" type="noConversion"/>
  </si>
  <si>
    <t>神户(KICT)</t>
    <phoneticPr fontId="32" type="noConversion"/>
  </si>
  <si>
    <t>QINGDAO</t>
    <phoneticPr fontId="32" type="noConversion"/>
  </si>
  <si>
    <t>OSAKA</t>
    <phoneticPr fontId="32" type="noConversion"/>
  </si>
  <si>
    <t>KOBE</t>
    <phoneticPr fontId="32" type="noConversion"/>
  </si>
  <si>
    <t>Port</t>
    <phoneticPr fontId="32" type="noConversion"/>
  </si>
  <si>
    <t>Qingdao</t>
    <phoneticPr fontId="32" type="noConversion"/>
  </si>
  <si>
    <t>Osaka</t>
    <phoneticPr fontId="32" type="noConversion"/>
  </si>
  <si>
    <t>DICT: Yumeshima Container Terminal</t>
    <phoneticPr fontId="32" type="noConversion"/>
  </si>
  <si>
    <t>KICT: Kobe International Container Terminal # PC 16-17</t>
    <phoneticPr fontId="32" type="noConversion"/>
  </si>
  <si>
    <t xml:space="preserve">Kobe </t>
    <phoneticPr fontId="32" type="noConversion"/>
  </si>
  <si>
    <t>DongJiaKou</t>
    <phoneticPr fontId="32" type="noConversion"/>
  </si>
  <si>
    <t>SAT</t>
    <phoneticPr fontId="32" type="noConversion"/>
  </si>
  <si>
    <t>FRI</t>
    <phoneticPr fontId="32" type="noConversion"/>
  </si>
  <si>
    <t>MON</t>
    <phoneticPr fontId="32" type="noConversion"/>
  </si>
  <si>
    <t>TUE</t>
    <phoneticPr fontId="32" type="noConversion"/>
  </si>
  <si>
    <t>Terminal at each port for QDKS  service</t>
    <phoneticPr fontId="32" type="noConversion"/>
  </si>
  <si>
    <t xml:space="preserve">QDKS: CNDJK--CNTAO--JPOSA--JPKOB--CNDJK--CNTAO        </t>
    <phoneticPr fontId="32" type="noConversion"/>
  </si>
  <si>
    <t>亚  海  航  运  有   限   公   司</t>
    <phoneticPr fontId="3" type="noConversion"/>
  </si>
  <si>
    <t>ASEAN SEAS LINE CO., LIMITED</t>
    <phoneticPr fontId="3" type="noConversion"/>
  </si>
  <si>
    <r>
      <t>虎门(</t>
    </r>
    <r>
      <rPr>
        <b/>
        <sz val="10"/>
        <rFont val="宋体"/>
        <family val="3"/>
        <charset val="134"/>
      </rPr>
      <t>DGCT</t>
    </r>
    <r>
      <rPr>
        <sz val="10"/>
        <rFont val="宋体"/>
        <family val="3"/>
        <charset val="134"/>
      </rPr>
      <t>)</t>
    </r>
    <phoneticPr fontId="3" type="noConversion"/>
  </si>
  <si>
    <t>Hong Kong</t>
    <phoneticPr fontId="3" type="noConversion"/>
  </si>
  <si>
    <t>PSA Dongguan Container Terminal Co.Ltd (DGCT)</t>
    <phoneticPr fontId="3" type="noConversion"/>
  </si>
  <si>
    <t>Haiphong</t>
    <phoneticPr fontId="3" type="noConversion"/>
  </si>
  <si>
    <t>MOUNT BUTLER</t>
    <phoneticPr fontId="3" type="noConversion"/>
  </si>
  <si>
    <r>
      <t>QQCT Co., Ltd.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 xml:space="preserve">) to be changed calling </t>
    </r>
    <r>
      <rPr>
        <b/>
        <sz val="12"/>
        <color indexed="10"/>
        <rFont val="Times New Roman"/>
        <family val="1"/>
      </rPr>
      <t>QQCT2</t>
    </r>
    <r>
      <rPr>
        <b/>
        <sz val="12"/>
        <color indexed="10"/>
        <rFont val="宋体"/>
        <family val="3"/>
        <charset val="134"/>
      </rPr>
      <t>期</t>
    </r>
    <r>
      <rPr>
        <sz val="12"/>
        <rFont val="Times New Roman"/>
        <family val="1"/>
      </rPr>
      <t xml:space="preserve"> </t>
    </r>
    <r>
      <rPr>
        <sz val="12"/>
        <color indexed="10"/>
        <rFont val="Times New Roman"/>
        <family val="1"/>
      </rPr>
      <t>since Prosrich V.1925W/1926E on 28th/Jun 2019</t>
    </r>
    <phoneticPr fontId="32" type="noConversion"/>
  </si>
  <si>
    <t>DERBY D</t>
    <phoneticPr fontId="3" type="noConversion"/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</si>
  <si>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  <phoneticPr fontId="3" type="noConversion"/>
  </si>
  <si>
    <t>Tianjin Port Container Terminal Co.,LTD. (TCT) - since on July 08th, 2019</t>
    <phoneticPr fontId="3" type="noConversion"/>
  </si>
  <si>
    <t>Port Authority of Thailand (PAT)</t>
    <phoneticPr fontId="3" type="noConversion"/>
  </si>
  <si>
    <t>Thai Sugar Container Terminal (TSTE)</t>
    <phoneticPr fontId="3" type="noConversion"/>
  </si>
  <si>
    <t>Laem Chabang Int'l Tml (ESCO B3)</t>
    <phoneticPr fontId="3" type="noConversion"/>
  </si>
  <si>
    <t>TIPS Co., Ltd (TIPS)</t>
    <phoneticPr fontId="3" type="noConversion"/>
  </si>
  <si>
    <t>Manila Int'l Container Tml (MICT)</t>
    <phoneticPr fontId="3" type="noConversion"/>
  </si>
  <si>
    <t>Shekou</t>
    <phoneticPr fontId="3" type="noConversion"/>
  </si>
  <si>
    <t>SUNRISE DRAGON</t>
    <phoneticPr fontId="3" type="noConversion"/>
  </si>
  <si>
    <t xml:space="preserve">      HHX1: CNNGB-CNSHA--CNXMN-HKHKG-CNSHK-VNHPH--HKHKG-CNNGB-CNSHA  FULL CONTAINER WEEKLY SERVICE  </t>
    <phoneticPr fontId="3" type="noConversion"/>
  </si>
  <si>
    <t>上海(SMCT)</t>
    <phoneticPr fontId="3" type="noConversion"/>
  </si>
  <si>
    <t>厦门(HAITIAN)</t>
    <phoneticPr fontId="3" type="noConversion"/>
  </si>
  <si>
    <t>蛇口(SCT)</t>
    <phoneticPr fontId="3" type="noConversion"/>
  </si>
  <si>
    <t>海防(NAM HAI)</t>
    <phoneticPr fontId="3" type="noConversion"/>
  </si>
  <si>
    <t>SHEKOU</t>
    <phoneticPr fontId="3" type="noConversion"/>
  </si>
  <si>
    <t>WED        2100</t>
    <phoneticPr fontId="3" type="noConversion"/>
  </si>
  <si>
    <t>THU     0600</t>
    <phoneticPr fontId="3" type="noConversion"/>
  </si>
  <si>
    <t>SUN             1100</t>
    <phoneticPr fontId="3" type="noConversion"/>
  </si>
  <si>
    <t>SUN  1800</t>
    <phoneticPr fontId="3" type="noConversion"/>
  </si>
  <si>
    <t>MON             1700</t>
    <phoneticPr fontId="3" type="noConversion"/>
  </si>
  <si>
    <t>TUE     1500</t>
    <phoneticPr fontId="3" type="noConversion"/>
  </si>
  <si>
    <t>TUE     2200</t>
    <phoneticPr fontId="3" type="noConversion"/>
  </si>
  <si>
    <t>THU           1200</t>
    <phoneticPr fontId="3" type="noConversion"/>
  </si>
  <si>
    <t>FRI     0700</t>
    <phoneticPr fontId="3" type="noConversion"/>
  </si>
  <si>
    <t>SAT          2300</t>
    <phoneticPr fontId="3" type="noConversion"/>
  </si>
  <si>
    <t>SUN     1100</t>
    <phoneticPr fontId="3" type="noConversion"/>
  </si>
  <si>
    <t>TUE   0500</t>
    <phoneticPr fontId="3" type="noConversion"/>
  </si>
  <si>
    <t>WED/WED</t>
    <phoneticPr fontId="3" type="noConversion"/>
  </si>
  <si>
    <t>WED/THU</t>
    <phoneticPr fontId="3" type="noConversion"/>
  </si>
  <si>
    <t>FRI/SUN</t>
    <phoneticPr fontId="3" type="noConversion"/>
  </si>
  <si>
    <t>SUN/TUE</t>
    <phoneticPr fontId="3" type="noConversion"/>
  </si>
  <si>
    <t>高雄(APL068)</t>
    <phoneticPr fontId="3" type="noConversion"/>
  </si>
  <si>
    <t>高雄(HMM118)</t>
    <phoneticPr fontId="3" type="noConversion"/>
  </si>
  <si>
    <t>WED/THU</t>
    <phoneticPr fontId="3" type="noConversion"/>
  </si>
  <si>
    <t>QINGDAO</t>
    <phoneticPr fontId="3" type="noConversion"/>
  </si>
  <si>
    <t>Terminal at each port for PJX service</t>
    <phoneticPr fontId="3" type="noConversion"/>
  </si>
  <si>
    <r>
      <t xml:space="preserve">OTANA BHUM </t>
    </r>
    <r>
      <rPr>
        <b/>
        <sz val="9"/>
        <rFont val="宋体"/>
        <family val="3"/>
        <charset val="134"/>
      </rPr>
      <t>（达通神户）</t>
    </r>
    <phoneticPr fontId="37" type="noConversion"/>
  </si>
  <si>
    <r>
      <t>PANJA BHUM</t>
    </r>
    <r>
      <rPr>
        <b/>
        <sz val="9"/>
        <rFont val="宋体"/>
        <family val="3"/>
        <charset val="134"/>
      </rPr>
      <t>（亚海帕尼亚）</t>
    </r>
    <phoneticPr fontId="37" type="noConversion"/>
  </si>
  <si>
    <t>JONATHAN SWIFT</t>
    <phoneticPr fontId="3" type="noConversion"/>
  </si>
  <si>
    <t xml:space="preserve">      KCS: CNTAO-IDJKT-IDSUB-CNDLC-CNTXG--CNTAO  FULL CONTAINER WEEKLY SERVICE  </t>
    <phoneticPr fontId="3" type="noConversion"/>
  </si>
  <si>
    <t>WAN HAI 263</t>
    <phoneticPr fontId="3" type="noConversion"/>
  </si>
  <si>
    <t>Mannila South Harbour (KZV)-ATI</t>
    <phoneticPr fontId="3" type="noConversion"/>
  </si>
  <si>
    <t>Mannila North Harbour (QNA)-MICT</t>
    <phoneticPr fontId="3" type="noConversion"/>
  </si>
  <si>
    <r>
      <t>PROSRICH</t>
    </r>
    <r>
      <rPr>
        <b/>
        <sz val="9"/>
        <rFont val="宋体"/>
        <family val="3"/>
        <charset val="134"/>
      </rPr>
      <t>（龙裕）</t>
    </r>
    <phoneticPr fontId="25" type="noConversion"/>
  </si>
  <si>
    <t xml:space="preserve">      HHX2: CNTAO-CNSHA-HKHKG--VNHPH--CNTAO-CNSHA  FULL CONTAINER WEEKLY SERVICE  </t>
    <phoneticPr fontId="3" type="noConversion"/>
  </si>
  <si>
    <t>蛇口(SCT)</t>
    <phoneticPr fontId="3" type="noConversion"/>
  </si>
  <si>
    <t>SHEKOU</t>
    <phoneticPr fontId="3" type="noConversion"/>
  </si>
  <si>
    <t>FRI      0600</t>
    <phoneticPr fontId="3" type="noConversion"/>
  </si>
  <si>
    <t>SUN 
1200</t>
    <phoneticPr fontId="3" type="noConversion"/>
  </si>
  <si>
    <t>WED           0700</t>
    <phoneticPr fontId="3" type="noConversion"/>
  </si>
  <si>
    <t>WED     2300</t>
    <phoneticPr fontId="3" type="noConversion"/>
  </si>
  <si>
    <t>THU     0800</t>
    <phoneticPr fontId="3" type="noConversion"/>
  </si>
  <si>
    <t>THU     1500</t>
    <phoneticPr fontId="3" type="noConversion"/>
  </si>
  <si>
    <t>FRI          2359</t>
    <phoneticPr fontId="3" type="noConversion"/>
  </si>
  <si>
    <t>SAT      1900</t>
    <phoneticPr fontId="3" type="noConversion"/>
  </si>
  <si>
    <t>THU    1600</t>
    <phoneticPr fontId="3" type="noConversion"/>
  </si>
  <si>
    <t>SAT    2300</t>
    <phoneticPr fontId="3" type="noConversion"/>
  </si>
  <si>
    <t>Xiamen</t>
    <phoneticPr fontId="3" type="noConversion"/>
  </si>
  <si>
    <t xml:space="preserve">Xiamen Container Terminal Group Co.,Ltd Haitian Branch (XCTG)
</t>
    <phoneticPr fontId="3" type="noConversion"/>
  </si>
  <si>
    <t xml:space="preserve">PSA Dongguan Container Terminal Co.Ltd (DGCT) </t>
    <phoneticPr fontId="3" type="noConversion"/>
  </si>
  <si>
    <t>HE JIN</t>
    <phoneticPr fontId="3" type="noConversion"/>
  </si>
  <si>
    <t>PADIAN 2</t>
    <phoneticPr fontId="3" type="noConversion"/>
  </si>
  <si>
    <t>VICTORY VOYAGER</t>
    <phoneticPr fontId="3" type="noConversion"/>
  </si>
  <si>
    <t>NORDLEOPARD</t>
    <phoneticPr fontId="3" type="noConversion"/>
  </si>
  <si>
    <t>NAVIOS DEDICATION</t>
    <phoneticPr fontId="3" type="noConversion"/>
  </si>
  <si>
    <t>HUMEN</t>
    <phoneticPr fontId="3" type="noConversion"/>
  </si>
  <si>
    <t>SUN           1900</t>
    <phoneticPr fontId="3" type="noConversion"/>
  </si>
  <si>
    <t>HUA KAI</t>
    <phoneticPr fontId="3" type="noConversion"/>
  </si>
  <si>
    <t>Terminal at each port for BVX service</t>
    <phoneticPr fontId="3" type="noConversion"/>
  </si>
  <si>
    <t>Nam Hai port</t>
    <phoneticPr fontId="3" type="noConversion"/>
  </si>
  <si>
    <r>
      <t>海防(</t>
    </r>
    <r>
      <rPr>
        <b/>
        <sz val="10"/>
        <rFont val="宋体"/>
        <family val="3"/>
        <charset val="134"/>
      </rPr>
      <t>NAM HAI PORT</t>
    </r>
    <r>
      <rPr>
        <sz val="10"/>
        <rFont val="宋体"/>
        <family val="3"/>
        <charset val="134"/>
      </rPr>
      <t>)</t>
    </r>
    <phoneticPr fontId="3" type="noConversion"/>
  </si>
  <si>
    <t>MON          0800</t>
    <phoneticPr fontId="3" type="noConversion"/>
  </si>
  <si>
    <t>HYUNDAI VOYAGER</t>
    <phoneticPr fontId="3" type="noConversion"/>
  </si>
  <si>
    <t>Shekou Container Terminals Ltd. (SCT)</t>
    <phoneticPr fontId="3" type="noConversion"/>
  </si>
  <si>
    <r>
      <t>蛇口(</t>
    </r>
    <r>
      <rPr>
        <b/>
        <sz val="10"/>
        <rFont val="宋体"/>
        <family val="3"/>
        <charset val="134"/>
      </rPr>
      <t>SCT</t>
    </r>
    <r>
      <rPr>
        <sz val="10"/>
        <rFont val="宋体"/>
        <family val="3"/>
        <charset val="134"/>
      </rPr>
      <t>)</t>
    </r>
    <phoneticPr fontId="3" type="noConversion"/>
  </si>
  <si>
    <t>VESSEL</t>
    <phoneticPr fontId="3" type="noConversion"/>
  </si>
  <si>
    <t>Ningbo</t>
    <phoneticPr fontId="3" type="noConversion"/>
  </si>
  <si>
    <r>
      <t>Ningbo Beilun Second Container Terminals Co., LTD (</t>
    </r>
    <r>
      <rPr>
        <sz val="12"/>
        <color indexed="10"/>
        <rFont val="Times New Roman"/>
        <family val="1"/>
      </rPr>
      <t>NBSCT</t>
    </r>
    <r>
      <rPr>
        <sz val="12"/>
        <rFont val="Times New Roman"/>
        <family val="1"/>
      </rPr>
      <t xml:space="preserve">)
</t>
    </r>
    <phoneticPr fontId="3" type="noConversion"/>
  </si>
  <si>
    <t>Ningbo Beilun Second Container Terminals Co., LTD (NBSCT) from 26th/May 2020</t>
    <phoneticPr fontId="3" type="noConversion"/>
  </si>
  <si>
    <r>
      <t>釜山(</t>
    </r>
    <r>
      <rPr>
        <sz val="12"/>
        <rFont val="宋体"/>
        <family val="3"/>
        <charset val="134"/>
      </rPr>
      <t>HNC)</t>
    </r>
    <phoneticPr fontId="3" type="noConversion"/>
  </si>
  <si>
    <r>
      <t>釜山(</t>
    </r>
    <r>
      <rPr>
        <sz val="12"/>
        <rFont val="宋体"/>
        <family val="3"/>
        <charset val="134"/>
      </rPr>
      <t>TOC)</t>
    </r>
    <phoneticPr fontId="3" type="noConversion"/>
  </si>
  <si>
    <t>NAVIOS DELIGHT</t>
    <phoneticPr fontId="3" type="noConversion"/>
  </si>
  <si>
    <t>Nansha</t>
    <phoneticPr fontId="3" type="noConversion"/>
  </si>
  <si>
    <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  <phoneticPr fontId="3" type="noConversion"/>
  </si>
  <si>
    <r>
      <t>广州南沙(</t>
    </r>
    <r>
      <rPr>
        <b/>
        <sz val="10"/>
        <rFont val="宋体"/>
        <family val="3"/>
        <charset val="134"/>
      </rPr>
      <t>NICT</t>
    </r>
    <r>
      <rPr>
        <sz val="10"/>
        <rFont val="宋体"/>
        <family val="3"/>
        <charset val="134"/>
      </rPr>
      <t>)</t>
    </r>
    <phoneticPr fontId="3" type="noConversion"/>
  </si>
  <si>
    <t>NANSHA</t>
    <phoneticPr fontId="3" type="noConversion"/>
  </si>
  <si>
    <t>Ningbo</t>
    <phoneticPr fontId="3" type="noConversion"/>
  </si>
  <si>
    <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  <phoneticPr fontId="3" type="noConversion"/>
  </si>
  <si>
    <t>CMA CGM EIFFEL</t>
    <phoneticPr fontId="3" type="noConversion"/>
  </si>
  <si>
    <t>HYUNDAI DYNASTY</t>
  </si>
  <si>
    <t>CMA CGM AMBER</t>
    <phoneticPr fontId="3" type="noConversion"/>
  </si>
  <si>
    <t>SUN/SUN</t>
    <phoneticPr fontId="3" type="noConversion"/>
  </si>
  <si>
    <t>MON/TUE</t>
    <phoneticPr fontId="3" type="noConversion"/>
  </si>
  <si>
    <t>THU/THU</t>
    <phoneticPr fontId="3" type="noConversion"/>
  </si>
  <si>
    <t>FRI/FRI</t>
    <phoneticPr fontId="3" type="noConversion"/>
  </si>
  <si>
    <t xml:space="preserve">MOUNT NICHOLSON </t>
    <phoneticPr fontId="3" type="noConversion"/>
  </si>
  <si>
    <t xml:space="preserve">      RBC: THBKK-THBKK-THLCH-PHMNN-CNNGB-CNSHA  FULL CONTAINER WEEKLY SERVICE  </t>
    <phoneticPr fontId="3" type="noConversion"/>
  </si>
  <si>
    <t xml:space="preserve">      CSE: CNSHA-CNNGB-THLCH-THBKK-THBKK-THLCH  FULL CONTAINER WEEKLY SERVICE  </t>
    <phoneticPr fontId="3" type="noConversion"/>
  </si>
  <si>
    <t>宁波(NBSCT)</t>
    <phoneticPr fontId="3" type="noConversion"/>
  </si>
  <si>
    <t>BANGKOK(TSTL)</t>
    <phoneticPr fontId="3" type="noConversion"/>
  </si>
  <si>
    <t>SUN/MON</t>
    <phoneticPr fontId="3" type="noConversion"/>
  </si>
  <si>
    <t>MON/MON</t>
    <phoneticPr fontId="3" type="noConversion"/>
  </si>
  <si>
    <t>THU/FRI</t>
    <phoneticPr fontId="3" type="noConversion"/>
  </si>
  <si>
    <t>SAT/SUN</t>
    <phoneticPr fontId="3" type="noConversion"/>
  </si>
  <si>
    <t>ITHA BHUM</t>
    <phoneticPr fontId="3" type="noConversion"/>
  </si>
  <si>
    <t>RATANA THIDA</t>
    <phoneticPr fontId="3" type="noConversion"/>
  </si>
  <si>
    <t>GANTA BHUM</t>
    <phoneticPr fontId="3" type="noConversion"/>
  </si>
  <si>
    <t>170N</t>
    <phoneticPr fontId="3" type="noConversion"/>
  </si>
  <si>
    <t>316N</t>
    <phoneticPr fontId="3" type="noConversion"/>
  </si>
  <si>
    <t>491N</t>
    <phoneticPr fontId="3" type="noConversion"/>
  </si>
  <si>
    <t>171N</t>
    <phoneticPr fontId="3" type="noConversion"/>
  </si>
  <si>
    <t>317N</t>
    <phoneticPr fontId="3" type="noConversion"/>
  </si>
  <si>
    <t>492N</t>
    <phoneticPr fontId="3" type="noConversion"/>
  </si>
  <si>
    <t>172N</t>
    <phoneticPr fontId="3" type="noConversion"/>
  </si>
  <si>
    <t>318N</t>
    <phoneticPr fontId="3" type="noConversion"/>
  </si>
  <si>
    <t>319N</t>
    <phoneticPr fontId="3" type="noConversion"/>
  </si>
  <si>
    <t xml:space="preserve">Ningbo Beilun Second Container Terminals Co., LTD (NBSCT)
</t>
    <phoneticPr fontId="3" type="noConversion"/>
  </si>
  <si>
    <t>Thai Sugar Container Terminal (TSTL)</t>
    <phoneticPr fontId="3" type="noConversion"/>
  </si>
  <si>
    <t>490N</t>
    <phoneticPr fontId="3" type="noConversion"/>
  </si>
  <si>
    <t>RATANA THIDA</t>
    <phoneticPr fontId="3" type="noConversion"/>
  </si>
  <si>
    <t>Ningbo</t>
    <phoneticPr fontId="3" type="noConversion"/>
  </si>
  <si>
    <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 from 28th/Jul 2020</t>
    </r>
    <phoneticPr fontId="3" type="noConversion"/>
  </si>
  <si>
    <t>Ningbo Daxie China Merchants International Container Terminal (CMICT) from 05/Jul 2020</t>
    <phoneticPr fontId="3" type="noConversion"/>
  </si>
  <si>
    <t>HYUNDAI GRACE</t>
    <phoneticPr fontId="3" type="noConversion"/>
  </si>
  <si>
    <t>CNC MARS</t>
    <phoneticPr fontId="3" type="noConversion"/>
  </si>
  <si>
    <t>NORDAMSTEL</t>
    <phoneticPr fontId="3" type="noConversion"/>
  </si>
  <si>
    <t xml:space="preserve">Hong Kong Merchants container Service  (CMCS)
</t>
    <phoneticPr fontId="3" type="noConversion"/>
  </si>
  <si>
    <t>Hong Kong</t>
    <phoneticPr fontId="3" type="noConversion"/>
  </si>
  <si>
    <t>Hong Kong Merchants container Service  (CMCS)</t>
  </si>
  <si>
    <t>JACK LONDON</t>
    <phoneticPr fontId="3" type="noConversion"/>
  </si>
  <si>
    <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  <phoneticPr fontId="3" type="noConversion"/>
  </si>
  <si>
    <t>NAWATA BHUM</t>
    <phoneticPr fontId="3" type="noConversion"/>
  </si>
  <si>
    <t>KAMA BHUM</t>
    <phoneticPr fontId="3" type="noConversion"/>
  </si>
  <si>
    <t>MITRA BHUM</t>
    <phoneticPr fontId="3" type="noConversion"/>
  </si>
  <si>
    <t>110N</t>
    <phoneticPr fontId="3" type="noConversion"/>
  </si>
  <si>
    <t>256N</t>
    <phoneticPr fontId="3" type="noConversion"/>
  </si>
  <si>
    <t>109N</t>
    <phoneticPr fontId="3" type="noConversion"/>
  </si>
  <si>
    <t>320N</t>
    <phoneticPr fontId="3" type="noConversion"/>
  </si>
  <si>
    <t>321N</t>
    <phoneticPr fontId="3" type="noConversion"/>
  </si>
  <si>
    <t>0NC21S</t>
    <phoneticPr fontId="3" type="noConversion"/>
  </si>
  <si>
    <t>0NC25S</t>
    <phoneticPr fontId="3" type="noConversion"/>
  </si>
  <si>
    <t>0KRFZW</t>
    <phoneticPr fontId="3" type="noConversion"/>
  </si>
  <si>
    <t>0KRG0E</t>
    <phoneticPr fontId="3" type="noConversion"/>
  </si>
  <si>
    <t>0KRG3W</t>
    <phoneticPr fontId="3" type="noConversion"/>
  </si>
  <si>
    <t>0KRG4E</t>
    <phoneticPr fontId="3" type="noConversion"/>
  </si>
  <si>
    <t>0KRG7W</t>
    <phoneticPr fontId="3" type="noConversion"/>
  </si>
  <si>
    <t>0KRG8E</t>
    <phoneticPr fontId="3" type="noConversion"/>
  </si>
  <si>
    <t>0KRGBW</t>
    <phoneticPr fontId="3" type="noConversion"/>
  </si>
  <si>
    <t>0KRGCE</t>
    <phoneticPr fontId="3" type="noConversion"/>
  </si>
  <si>
    <t>0QA7DS</t>
    <phoneticPr fontId="3" type="noConversion"/>
  </si>
  <si>
    <t>0QA7EN</t>
    <phoneticPr fontId="3" type="noConversion"/>
  </si>
  <si>
    <t>0QA7FS</t>
    <phoneticPr fontId="3" type="noConversion"/>
  </si>
  <si>
    <t>0QA7GN</t>
    <phoneticPr fontId="3" type="noConversion"/>
  </si>
  <si>
    <t>0QA7HS</t>
    <phoneticPr fontId="3" type="noConversion"/>
  </si>
  <si>
    <t>0QA7IN</t>
    <phoneticPr fontId="3" type="noConversion"/>
  </si>
  <si>
    <t>0QA7KN</t>
    <phoneticPr fontId="3" type="noConversion"/>
  </si>
  <si>
    <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  <phoneticPr fontId="3" type="noConversion"/>
  </si>
  <si>
    <t xml:space="preserve">QQCT Co., Ltd. (QQCT phase 3)
</t>
    <phoneticPr fontId="3" type="noConversion"/>
  </si>
  <si>
    <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  <phoneticPr fontId="3" type="noConversion"/>
  </si>
  <si>
    <r>
      <t>QQCT Co., Ltd. (QQCT phase 3</t>
    </r>
    <r>
      <rPr>
        <sz val="12"/>
        <rFont val="Times New Roman"/>
        <family val="1"/>
      </rPr>
      <t xml:space="preserve">) - </t>
    </r>
    <r>
      <rPr>
        <sz val="12"/>
        <color indexed="10"/>
        <rFont val="Times New Roman"/>
        <family val="1"/>
      </rPr>
      <t>from 1st/Sep 2019 BALTIC WEST V.0XA3NS</t>
    </r>
    <phoneticPr fontId="3" type="noConversion"/>
  </si>
  <si>
    <t>0QA7JS</t>
    <phoneticPr fontId="3" type="noConversion"/>
  </si>
  <si>
    <t>0QA7LS</t>
    <phoneticPr fontId="3" type="noConversion"/>
  </si>
  <si>
    <t>0QA7MN</t>
    <phoneticPr fontId="3" type="noConversion"/>
  </si>
  <si>
    <t>0QA7NS</t>
    <phoneticPr fontId="3" type="noConversion"/>
  </si>
  <si>
    <t>0QA7ON</t>
    <phoneticPr fontId="3" type="noConversion"/>
  </si>
  <si>
    <t>0QA7PS</t>
    <phoneticPr fontId="3" type="noConversion"/>
  </si>
  <si>
    <t>0QA7RS</t>
    <phoneticPr fontId="3" type="noConversion"/>
  </si>
  <si>
    <t>0QA7QN</t>
    <phoneticPr fontId="3" type="noConversion"/>
  </si>
  <si>
    <t>0QA7SN</t>
    <phoneticPr fontId="3" type="noConversion"/>
  </si>
  <si>
    <t>TUE/WED</t>
    <phoneticPr fontId="3" type="noConversion"/>
  </si>
  <si>
    <t>100S</t>
    <phoneticPr fontId="3" type="noConversion"/>
  </si>
  <si>
    <t>100N</t>
    <phoneticPr fontId="3" type="noConversion"/>
  </si>
  <si>
    <t>P/O</t>
    <phoneticPr fontId="3" type="noConversion"/>
  </si>
  <si>
    <t>SOUL OF LUCK</t>
    <phoneticPr fontId="3" type="noConversion"/>
  </si>
  <si>
    <t>005N</t>
    <phoneticPr fontId="3" type="noConversion"/>
  </si>
  <si>
    <t>P/I</t>
    <phoneticPr fontId="3" type="noConversion"/>
  </si>
  <si>
    <t>006N</t>
    <phoneticPr fontId="3" type="noConversion"/>
  </si>
  <si>
    <t>INTERASIA FORWARD</t>
    <phoneticPr fontId="3" type="noConversion"/>
  </si>
  <si>
    <t>THU          1700</t>
    <phoneticPr fontId="3" type="noConversion"/>
  </si>
  <si>
    <t>THU          2200</t>
    <phoneticPr fontId="3" type="noConversion"/>
  </si>
  <si>
    <t>THU   1400</t>
    <phoneticPr fontId="3" type="noConversion"/>
  </si>
  <si>
    <t>FRI          0700</t>
    <phoneticPr fontId="3" type="noConversion"/>
  </si>
  <si>
    <t>FRI           1700</t>
    <phoneticPr fontId="3" type="noConversion"/>
  </si>
  <si>
    <t>THU             0800</t>
    <phoneticPr fontId="3" type="noConversion"/>
  </si>
  <si>
    <t>FRI          2000</t>
    <phoneticPr fontId="3" type="noConversion"/>
  </si>
  <si>
    <t>FRI           2359</t>
    <phoneticPr fontId="3" type="noConversion"/>
  </si>
  <si>
    <t xml:space="preserve"> MORGANA </t>
    <phoneticPr fontId="3" type="noConversion"/>
  </si>
  <si>
    <t xml:space="preserve">SEATTLE C </t>
    <phoneticPr fontId="3" type="noConversion"/>
  </si>
  <si>
    <t>007N</t>
    <phoneticPr fontId="3" type="noConversion"/>
  </si>
  <si>
    <t>322N</t>
    <phoneticPr fontId="3" type="noConversion"/>
  </si>
  <si>
    <t>180N</t>
    <phoneticPr fontId="3" type="noConversion"/>
  </si>
  <si>
    <t>179N</t>
    <phoneticPr fontId="3" type="noConversion"/>
  </si>
  <si>
    <t>181N</t>
    <phoneticPr fontId="3" type="noConversion"/>
  </si>
  <si>
    <t>008N</t>
    <phoneticPr fontId="3" type="noConversion"/>
  </si>
  <si>
    <t>323N</t>
    <phoneticPr fontId="3" type="noConversion"/>
  </si>
  <si>
    <t>2049E</t>
  </si>
  <si>
    <t>2049W</t>
  </si>
  <si>
    <t>2050E</t>
  </si>
  <si>
    <t>2050W</t>
  </si>
  <si>
    <t>2025W</t>
    <phoneticPr fontId="3" type="noConversion"/>
  </si>
  <si>
    <t>2025W</t>
    <phoneticPr fontId="3" type="noConversion"/>
  </si>
  <si>
    <t>2025E</t>
    <phoneticPr fontId="3" type="noConversion"/>
  </si>
  <si>
    <t>2025E</t>
    <phoneticPr fontId="3" type="noConversion"/>
  </si>
  <si>
    <t>0NC29S</t>
    <phoneticPr fontId="3" type="noConversion"/>
  </si>
  <si>
    <t>0NC2DS</t>
    <phoneticPr fontId="3" type="noConversion"/>
  </si>
  <si>
    <t>0NC2HS</t>
    <phoneticPr fontId="3" type="noConversion"/>
  </si>
  <si>
    <t>0NC2LS</t>
    <phoneticPr fontId="3" type="noConversion"/>
  </si>
  <si>
    <t>0NC2PS</t>
    <phoneticPr fontId="3" type="noConversion"/>
  </si>
  <si>
    <t>0NC2TS</t>
    <phoneticPr fontId="3" type="noConversion"/>
  </si>
  <si>
    <t>085S</t>
    <phoneticPr fontId="3" type="noConversion"/>
  </si>
  <si>
    <t>104S</t>
    <phoneticPr fontId="3" type="noConversion"/>
  </si>
  <si>
    <t>104N</t>
    <phoneticPr fontId="3" type="noConversion"/>
  </si>
  <si>
    <t>101S</t>
    <phoneticPr fontId="3" type="noConversion"/>
  </si>
  <si>
    <t>OMIT</t>
    <phoneticPr fontId="3" type="noConversion"/>
  </si>
  <si>
    <t>OMIT</t>
    <phoneticPr fontId="3" type="noConversion"/>
  </si>
  <si>
    <t>0KRGFW</t>
    <phoneticPr fontId="3" type="noConversion"/>
  </si>
  <si>
    <t>0KRGGE</t>
    <phoneticPr fontId="3" type="noConversion"/>
  </si>
  <si>
    <t>0KRGJW</t>
    <phoneticPr fontId="3" type="noConversion"/>
  </si>
  <si>
    <t>0KRGKE</t>
    <phoneticPr fontId="3" type="noConversion"/>
  </si>
  <si>
    <t>0KRGNW</t>
    <phoneticPr fontId="3" type="noConversion"/>
  </si>
  <si>
    <t>0KRGOE</t>
    <phoneticPr fontId="3" type="noConversion"/>
  </si>
  <si>
    <t>0KRGRW</t>
    <phoneticPr fontId="3" type="noConversion"/>
  </si>
  <si>
    <t>0KRGSE</t>
    <phoneticPr fontId="3" type="noConversion"/>
  </si>
  <si>
    <t>0KRGVW</t>
    <phoneticPr fontId="3" type="noConversion"/>
  </si>
  <si>
    <t>0KRGWE</t>
    <phoneticPr fontId="3" type="noConversion"/>
  </si>
  <si>
    <t>0KRGZW</t>
    <phoneticPr fontId="3" type="noConversion"/>
  </si>
  <si>
    <t>0KRH0E</t>
    <phoneticPr fontId="3" type="noConversion"/>
  </si>
  <si>
    <t>0KRH3W</t>
    <phoneticPr fontId="3" type="noConversion"/>
  </si>
  <si>
    <t>0KRH4E</t>
    <phoneticPr fontId="3" type="noConversion"/>
  </si>
  <si>
    <r>
      <t>宁波(</t>
    </r>
    <r>
      <rPr>
        <sz val="10"/>
        <color rgb="FFFF0000"/>
        <rFont val="宋体"/>
        <family val="3"/>
        <charset val="134"/>
      </rPr>
      <t>NBTCT</t>
    </r>
    <r>
      <rPr>
        <sz val="10"/>
        <rFont val="宋体"/>
        <family val="3"/>
        <charset val="134"/>
      </rPr>
      <t>)</t>
    </r>
    <phoneticPr fontId="3" type="noConversion"/>
  </si>
  <si>
    <t>宁波(NBTCT)</t>
    <phoneticPr fontId="3" type="noConversion"/>
  </si>
  <si>
    <t>PADIAN 2</t>
    <phoneticPr fontId="3" type="noConversion"/>
  </si>
  <si>
    <t>CNC SATURN</t>
    <phoneticPr fontId="3" type="noConversion"/>
  </si>
  <si>
    <t>2026W</t>
    <phoneticPr fontId="3" type="noConversion"/>
  </si>
  <si>
    <t>2026W</t>
    <phoneticPr fontId="3" type="noConversion"/>
  </si>
  <si>
    <t>2026E</t>
    <phoneticPr fontId="3" type="noConversion"/>
  </si>
  <si>
    <t>2026E</t>
    <phoneticPr fontId="3" type="noConversion"/>
  </si>
  <si>
    <t>2027W</t>
    <phoneticPr fontId="3" type="noConversion"/>
  </si>
  <si>
    <t>2101W</t>
    <phoneticPr fontId="3" type="noConversion"/>
  </si>
  <si>
    <t>2027E</t>
    <phoneticPr fontId="3" type="noConversion"/>
  </si>
  <si>
    <t>2101E</t>
    <phoneticPr fontId="3" type="noConversion"/>
  </si>
  <si>
    <t>2027W</t>
    <phoneticPr fontId="3" type="noConversion"/>
  </si>
  <si>
    <t>2027E</t>
    <phoneticPr fontId="3" type="noConversion"/>
  </si>
  <si>
    <t>2051W</t>
  </si>
  <si>
    <t>2051E</t>
  </si>
  <si>
    <t>2052W</t>
  </si>
  <si>
    <t>2052E</t>
  </si>
  <si>
    <t>2101W</t>
    <phoneticPr fontId="3" type="noConversion"/>
  </si>
  <si>
    <t>2101E</t>
    <phoneticPr fontId="3" type="noConversion"/>
  </si>
  <si>
    <r>
      <t>上海(</t>
    </r>
    <r>
      <rPr>
        <b/>
        <sz val="12"/>
        <rFont val="宋体"/>
        <family val="3"/>
        <charset val="134"/>
      </rPr>
      <t>WGQ5</t>
    </r>
    <r>
      <rPr>
        <sz val="12"/>
        <rFont val="宋体"/>
        <family val="3"/>
        <charset val="134"/>
      </rPr>
      <t>)</t>
    </r>
    <phoneticPr fontId="3" type="noConversion"/>
  </si>
  <si>
    <t>Wai Gao Qiao Terminal Phase 5 (WG5)</t>
    <phoneticPr fontId="3" type="noConversion"/>
  </si>
  <si>
    <t>0NC2XS</t>
    <phoneticPr fontId="3" type="noConversion"/>
  </si>
  <si>
    <t>0NC31S</t>
    <phoneticPr fontId="3" type="noConversion"/>
  </si>
  <si>
    <t>0NC35S</t>
    <phoneticPr fontId="3" type="noConversion"/>
  </si>
  <si>
    <t>0NC39S</t>
    <phoneticPr fontId="3" type="noConversion"/>
  </si>
  <si>
    <t>0NC3DS</t>
    <phoneticPr fontId="3" type="noConversion"/>
  </si>
  <si>
    <t>0NC3HS</t>
    <phoneticPr fontId="3" type="noConversion"/>
  </si>
  <si>
    <t>2101E</t>
    <phoneticPr fontId="3" type="noConversion"/>
  </si>
  <si>
    <t>2101W</t>
    <phoneticPr fontId="3" type="noConversion"/>
  </si>
  <si>
    <t>2102E</t>
    <phoneticPr fontId="3" type="noConversion"/>
  </si>
  <si>
    <t>2102W</t>
    <phoneticPr fontId="3" type="noConversion"/>
  </si>
  <si>
    <t>2101W</t>
    <phoneticPr fontId="3" type="noConversion"/>
  </si>
  <si>
    <t>2101E</t>
    <phoneticPr fontId="3" type="noConversion"/>
  </si>
  <si>
    <t>0QA7TS</t>
    <phoneticPr fontId="3" type="noConversion"/>
  </si>
  <si>
    <t>0QA7UN</t>
    <phoneticPr fontId="3" type="noConversion"/>
  </si>
  <si>
    <t>0QA7VS</t>
    <phoneticPr fontId="3" type="noConversion"/>
  </si>
  <si>
    <t>0QA7WN</t>
    <phoneticPr fontId="3" type="noConversion"/>
  </si>
  <si>
    <t>0QA7XS</t>
    <phoneticPr fontId="3" type="noConversion"/>
  </si>
  <si>
    <t>0QA7ZS</t>
    <phoneticPr fontId="3" type="noConversion"/>
  </si>
  <si>
    <t>0QA80N</t>
    <phoneticPr fontId="3" type="noConversion"/>
  </si>
  <si>
    <t>WAN HAI 263</t>
    <phoneticPr fontId="3" type="noConversion"/>
  </si>
  <si>
    <t>009N</t>
    <phoneticPr fontId="3" type="noConversion"/>
  </si>
  <si>
    <t>324N</t>
    <phoneticPr fontId="3" type="noConversion"/>
  </si>
  <si>
    <t>NORO</t>
    <phoneticPr fontId="3" type="noConversion"/>
  </si>
  <si>
    <t>085N</t>
    <phoneticPr fontId="3" type="noConversion"/>
  </si>
  <si>
    <t>CAPE FLORES</t>
    <phoneticPr fontId="3" type="noConversion"/>
  </si>
  <si>
    <t>CAPE FLORES</t>
    <phoneticPr fontId="3" type="noConversion"/>
  </si>
  <si>
    <t>2101W</t>
    <phoneticPr fontId="3" type="noConversion"/>
  </si>
  <si>
    <t>2101E</t>
    <phoneticPr fontId="3" type="noConversion"/>
  </si>
  <si>
    <t>2102W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</si>
  <si>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</si>
  <si>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</si>
  <si>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</si>
  <si>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SINGAPORE (adhoc, discharge only) - Phase Out</t>
    <phoneticPr fontId="3" type="noConversion"/>
  </si>
  <si>
    <t>2101E</t>
    <phoneticPr fontId="32" type="noConversion"/>
  </si>
  <si>
    <t>2102E</t>
    <phoneticPr fontId="32" type="noConversion"/>
  </si>
  <si>
    <t>2101W</t>
    <phoneticPr fontId="32" type="noConversion"/>
  </si>
  <si>
    <t>2102W</t>
    <phoneticPr fontId="32" type="noConversion"/>
  </si>
  <si>
    <t>P/O</t>
    <phoneticPr fontId="3" type="noConversion"/>
  </si>
  <si>
    <t>MOUNT KELLETT</t>
    <phoneticPr fontId="3" type="noConversion"/>
  </si>
  <si>
    <t>MOUNT KELLETT</t>
    <phoneticPr fontId="3" type="noConversion"/>
  </si>
  <si>
    <t>CNC MARS</t>
    <phoneticPr fontId="3" type="noConversion"/>
  </si>
  <si>
    <t>VOID SAILING</t>
    <phoneticPr fontId="3" type="noConversion"/>
  </si>
  <si>
    <t>PADIAN 1</t>
  </si>
  <si>
    <t>2102W</t>
    <phoneticPr fontId="3" type="noConversion"/>
  </si>
  <si>
    <t>2103W</t>
    <phoneticPr fontId="3" type="noConversion"/>
  </si>
  <si>
    <t>2102E</t>
    <phoneticPr fontId="3" type="noConversion"/>
  </si>
  <si>
    <t>2103E</t>
    <phoneticPr fontId="3" type="noConversion"/>
  </si>
  <si>
    <t>2104W</t>
  </si>
  <si>
    <t>2105W</t>
  </si>
  <si>
    <t>2104E</t>
  </si>
  <si>
    <t>2105E</t>
  </si>
  <si>
    <t>SUN          1700</t>
    <phoneticPr fontId="3" type="noConversion"/>
  </si>
  <si>
    <t>SUN          2200</t>
    <phoneticPr fontId="3" type="noConversion"/>
  </si>
  <si>
    <t>MON          0700</t>
    <phoneticPr fontId="3" type="noConversion"/>
  </si>
  <si>
    <t>MON           1700</t>
    <phoneticPr fontId="3" type="noConversion"/>
  </si>
  <si>
    <t>MON          2000</t>
    <phoneticPr fontId="3" type="noConversion"/>
  </si>
  <si>
    <t>MON           2359</t>
    <phoneticPr fontId="3" type="noConversion"/>
  </si>
  <si>
    <t>WED           1900</t>
    <phoneticPr fontId="3" type="noConversion"/>
  </si>
  <si>
    <t>THU          0800</t>
    <phoneticPr fontId="3" type="noConversion"/>
  </si>
  <si>
    <r>
      <t xml:space="preserve">BVX: CNHMN--CNNSA--CNSHK--HKHKG--VNHPH--CNHMN--CNNSA--CNSHK--HKHKG            </t>
    </r>
    <r>
      <rPr>
        <b/>
        <sz val="12"/>
        <rFont val="宋体"/>
        <family val="3"/>
        <charset val="134"/>
      </rPr>
      <t>湾越快航</t>
    </r>
    <phoneticPr fontId="3" type="noConversion"/>
  </si>
  <si>
    <t>SUN          1500</t>
    <phoneticPr fontId="3" type="noConversion"/>
  </si>
  <si>
    <t>FRI          1600</t>
    <phoneticPr fontId="3" type="noConversion"/>
  </si>
  <si>
    <t>SAT      1200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</si>
  <si>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</si>
  <si>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</si>
  <si>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</si>
  <si>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t>Terminal at each port for BVX2 service</t>
    <phoneticPr fontId="3" type="noConversion"/>
  </si>
  <si>
    <t>2103E</t>
  </si>
  <si>
    <t>2103W</t>
  </si>
  <si>
    <t>18/Dec SHEKOU</t>
    <phoneticPr fontId="3" type="noConversion"/>
  </si>
  <si>
    <t>18-19/Dec HKG</t>
    <phoneticPr fontId="3" type="noConversion"/>
  </si>
  <si>
    <t>19/Dec NANSHA</t>
    <phoneticPr fontId="3" type="noConversion"/>
  </si>
  <si>
    <t>2106E</t>
  </si>
  <si>
    <t>2106W</t>
  </si>
  <si>
    <t>OMIT</t>
    <phoneticPr fontId="3" type="noConversion"/>
  </si>
  <si>
    <t>0KRHBW</t>
    <phoneticPr fontId="3" type="noConversion"/>
  </si>
  <si>
    <t>0KRHCE</t>
    <phoneticPr fontId="3" type="noConversion"/>
  </si>
  <si>
    <t>OMIT</t>
    <phoneticPr fontId="3" type="noConversion"/>
  </si>
  <si>
    <t>29/Dec TAO</t>
    <phoneticPr fontId="3" type="noConversion"/>
  </si>
  <si>
    <t>SAT/SUN</t>
    <phoneticPr fontId="3" type="noConversion"/>
  </si>
  <si>
    <t>MON/MON</t>
    <phoneticPr fontId="3" type="noConversion"/>
  </si>
  <si>
    <t>HUA KAI</t>
    <phoneticPr fontId="3" type="noConversion"/>
  </si>
  <si>
    <t>OMIT</t>
    <phoneticPr fontId="3" type="noConversion"/>
  </si>
  <si>
    <t>2052S</t>
    <phoneticPr fontId="3" type="noConversion"/>
  </si>
  <si>
    <t>2052N</t>
    <phoneticPr fontId="3" type="noConversion"/>
  </si>
  <si>
    <r>
      <t xml:space="preserve">BVX2: CNNSA--CNSHK--HKHKG--VNHPH--CNNSA--CNSHK--HKHKG            </t>
    </r>
    <r>
      <rPr>
        <b/>
        <sz val="12"/>
        <rFont val="宋体"/>
        <family val="3"/>
        <charset val="134"/>
      </rPr>
      <t>湾越快航</t>
    </r>
    <r>
      <rPr>
        <b/>
        <sz val="12"/>
        <rFont val="Times New Roman"/>
        <family val="1"/>
      </rPr>
      <t>2</t>
    </r>
    <phoneticPr fontId="3" type="noConversion"/>
  </si>
  <si>
    <t>031N</t>
    <phoneticPr fontId="3" type="noConversion"/>
  </si>
  <si>
    <t xml:space="preserve">LUCKY MERRY </t>
    <phoneticPr fontId="3" type="noConversion"/>
  </si>
  <si>
    <t>032N</t>
    <phoneticPr fontId="3" type="noConversion"/>
  </si>
  <si>
    <t>P/I</t>
    <phoneticPr fontId="3" type="noConversion"/>
  </si>
  <si>
    <t>OMIT</t>
    <phoneticPr fontId="3" type="noConversion"/>
  </si>
  <si>
    <t>OMIT</t>
    <phoneticPr fontId="3" type="noConversion"/>
  </si>
  <si>
    <t>010N</t>
    <phoneticPr fontId="3" type="noConversion"/>
  </si>
  <si>
    <t>S048</t>
    <phoneticPr fontId="3" type="noConversion"/>
  </si>
  <si>
    <t>S306</t>
    <phoneticPr fontId="3" type="noConversion"/>
  </si>
  <si>
    <t>S098</t>
    <phoneticPr fontId="3" type="noConversion"/>
  </si>
  <si>
    <t>S049</t>
    <phoneticPr fontId="3" type="noConversion"/>
  </si>
  <si>
    <t>S307</t>
    <phoneticPr fontId="3" type="noConversion"/>
  </si>
  <si>
    <t>S099</t>
    <phoneticPr fontId="3" type="noConversion"/>
  </si>
  <si>
    <t>S050</t>
    <phoneticPr fontId="3" type="noConversion"/>
  </si>
  <si>
    <t>S308</t>
    <phoneticPr fontId="3" type="noConversion"/>
  </si>
  <si>
    <t>S100</t>
    <phoneticPr fontId="3" type="noConversion"/>
  </si>
  <si>
    <t>S051</t>
    <phoneticPr fontId="3" type="noConversion"/>
  </si>
  <si>
    <t>TRF PESCARA</t>
    <phoneticPr fontId="3" type="noConversion"/>
  </si>
  <si>
    <t>P/O</t>
    <phoneticPr fontId="3" type="noConversion"/>
  </si>
  <si>
    <t>TBN</t>
    <phoneticPr fontId="3" type="noConversion"/>
  </si>
  <si>
    <t>20-21/Dec SHA</t>
    <phoneticPr fontId="3" type="noConversion"/>
  </si>
  <si>
    <t>21\2/Dec NGB</t>
    <phoneticPr fontId="3" type="noConversion"/>
  </si>
  <si>
    <t>22/Dec NGB</t>
    <phoneticPr fontId="3" type="noConversion"/>
  </si>
  <si>
    <t>HUA KAI</t>
    <phoneticPr fontId="3" type="noConversion"/>
  </si>
  <si>
    <t>PADIAN 1</t>
    <phoneticPr fontId="3" type="noConversion"/>
  </si>
  <si>
    <t>PADIAN 1</t>
    <phoneticPr fontId="3" type="noConversion"/>
  </si>
  <si>
    <t>0105S</t>
    <phoneticPr fontId="3" type="noConversion"/>
  </si>
  <si>
    <t>0105N</t>
    <phoneticPr fontId="3" type="noConversion"/>
  </si>
  <si>
    <t>0102S</t>
    <phoneticPr fontId="3" type="noConversion"/>
  </si>
  <si>
    <t>0106S</t>
    <phoneticPr fontId="3" type="noConversion"/>
  </si>
  <si>
    <t>0102N</t>
    <phoneticPr fontId="3" type="noConversion"/>
  </si>
  <si>
    <t>0106N</t>
    <phoneticPr fontId="3" type="noConversion"/>
  </si>
  <si>
    <t>0103S</t>
    <phoneticPr fontId="3" type="noConversion"/>
  </si>
  <si>
    <t>0103N</t>
    <phoneticPr fontId="3" type="noConversion"/>
  </si>
  <si>
    <t>HYUNDAI INTEGRAL</t>
    <phoneticPr fontId="3" type="noConversion"/>
  </si>
  <si>
    <t>0104S</t>
    <phoneticPr fontId="3" type="noConversion"/>
  </si>
  <si>
    <t>0104N</t>
    <phoneticPr fontId="3" type="noConversion"/>
  </si>
  <si>
    <t>0105S</t>
    <phoneticPr fontId="3" type="noConversion"/>
  </si>
  <si>
    <t>0105N</t>
    <phoneticPr fontId="3" type="noConversion"/>
  </si>
  <si>
    <t>0107S</t>
    <phoneticPr fontId="3" type="noConversion"/>
  </si>
  <si>
    <t>0107N</t>
    <phoneticPr fontId="3" type="noConversion"/>
  </si>
  <si>
    <t>0104S</t>
    <phoneticPr fontId="3" type="noConversion"/>
  </si>
  <si>
    <t>0104N</t>
    <phoneticPr fontId="3" type="noConversion"/>
  </si>
  <si>
    <t>HYUNDAI INTEGRAL</t>
    <phoneticPr fontId="3" type="noConversion"/>
  </si>
  <si>
    <t>0101N</t>
    <phoneticPr fontId="3" type="noConversion"/>
  </si>
  <si>
    <t>6/Jan NSA</t>
    <phoneticPr fontId="3" type="noConversion"/>
  </si>
  <si>
    <t>P/I at XMN 
4/Jan</t>
    <phoneticPr fontId="3" type="noConversion"/>
  </si>
  <si>
    <t>OMIT</t>
    <phoneticPr fontId="3" type="noConversion"/>
  </si>
  <si>
    <r>
      <t>HE YUAN</t>
    </r>
    <r>
      <rPr>
        <b/>
        <sz val="9"/>
        <rFont val="宋体"/>
        <family val="3"/>
        <charset val="134"/>
      </rPr>
      <t>（亚海和远）</t>
    </r>
    <phoneticPr fontId="37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</si>
  <si>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</si>
  <si>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</si>
  <si>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</si>
  <si>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r>
      <t>HE YUAN</t>
    </r>
    <r>
      <rPr>
        <b/>
        <sz val="9"/>
        <color rgb="FFFF0000"/>
        <rFont val="宋体"/>
        <family val="3"/>
        <charset val="134"/>
      </rPr>
      <t>（亚海和远）</t>
    </r>
    <phoneticPr fontId="37" type="noConversion"/>
  </si>
  <si>
    <t>2107E</t>
  </si>
  <si>
    <t>2107W</t>
  </si>
  <si>
    <t>2108E</t>
  </si>
  <si>
    <t>2108W</t>
  </si>
  <si>
    <t>OMIT</t>
    <phoneticPr fontId="3" type="noConversion"/>
  </si>
  <si>
    <t>A FUJI</t>
    <phoneticPr fontId="3" type="noConversion"/>
  </si>
  <si>
    <t>0NC3LS</t>
    <phoneticPr fontId="3" type="noConversion"/>
  </si>
  <si>
    <t>0NC3PS</t>
    <phoneticPr fontId="3" type="noConversion"/>
  </si>
  <si>
    <t>0NC3TS</t>
    <phoneticPr fontId="3" type="noConversion"/>
  </si>
  <si>
    <t>0NC3XS</t>
    <phoneticPr fontId="3" type="noConversion"/>
  </si>
  <si>
    <t>0NC41S</t>
    <phoneticPr fontId="3" type="noConversion"/>
  </si>
  <si>
    <t>0NC45S</t>
    <phoneticPr fontId="3" type="noConversion"/>
  </si>
  <si>
    <t>12/Jan HKG</t>
    <phoneticPr fontId="3" type="noConversion"/>
  </si>
  <si>
    <t>12-13/Jan SHEKOU</t>
    <phoneticPr fontId="3" type="noConversion"/>
  </si>
  <si>
    <t>OMIT</t>
    <phoneticPr fontId="3" type="noConversion"/>
  </si>
  <si>
    <t>AS FRIDA</t>
    <phoneticPr fontId="3" type="noConversion"/>
  </si>
  <si>
    <t>2102E</t>
    <phoneticPr fontId="3" type="noConversion"/>
  </si>
  <si>
    <t>PADIAN 2</t>
    <phoneticPr fontId="3" type="noConversion"/>
  </si>
  <si>
    <t>2102W</t>
    <phoneticPr fontId="3" type="noConversion"/>
  </si>
  <si>
    <t>OMIT</t>
    <phoneticPr fontId="3" type="noConversion"/>
  </si>
  <si>
    <t>Shifting to HHX2 line at HPH after discharge</t>
    <phoneticPr fontId="3" type="noConversion"/>
  </si>
  <si>
    <t>HE JIN</t>
    <phoneticPr fontId="3" type="noConversion"/>
  </si>
  <si>
    <t>2102E</t>
    <phoneticPr fontId="3" type="noConversion"/>
  </si>
  <si>
    <t>Shifting to HHX1 line at HPH after discharge</t>
    <phoneticPr fontId="3" type="noConversion"/>
  </si>
  <si>
    <t>S309</t>
    <phoneticPr fontId="3" type="noConversion"/>
  </si>
  <si>
    <t>S101</t>
    <phoneticPr fontId="3" type="noConversion"/>
  </si>
  <si>
    <t>S052</t>
    <phoneticPr fontId="3" type="noConversion"/>
  </si>
  <si>
    <t>325N</t>
    <phoneticPr fontId="3" type="noConversion"/>
  </si>
  <si>
    <t>SLIDE VOYAGE</t>
  </si>
  <si>
    <t>SLIDE VOYAGE</t>
    <phoneticPr fontId="3" type="noConversion"/>
  </si>
  <si>
    <t>033N</t>
    <phoneticPr fontId="3" type="noConversion"/>
  </si>
  <si>
    <t>011N</t>
    <phoneticPr fontId="3" type="noConversion"/>
  </si>
  <si>
    <t>326N</t>
    <phoneticPr fontId="3" type="noConversion"/>
  </si>
  <si>
    <t>034N</t>
    <phoneticPr fontId="3" type="noConversion"/>
  </si>
  <si>
    <t>012N</t>
    <phoneticPr fontId="3" type="noConversion"/>
  </si>
  <si>
    <t>2109W</t>
  </si>
  <si>
    <t>2110W</t>
  </si>
  <si>
    <t>2109E</t>
  </si>
  <si>
    <t>2110E</t>
  </si>
  <si>
    <t>0KRHGE</t>
    <phoneticPr fontId="3" type="noConversion"/>
  </si>
  <si>
    <t>0KRHFW</t>
    <phoneticPr fontId="3" type="noConversion"/>
  </si>
  <si>
    <t>0KRHNW</t>
    <phoneticPr fontId="3" type="noConversion"/>
  </si>
  <si>
    <t>0KRHOE</t>
    <phoneticPr fontId="3" type="noConversion"/>
  </si>
  <si>
    <t>0KRHRW</t>
    <phoneticPr fontId="3" type="noConversion"/>
  </si>
  <si>
    <t>0KRHSE</t>
    <phoneticPr fontId="3" type="noConversion"/>
  </si>
  <si>
    <t>0KRHVW</t>
    <phoneticPr fontId="3" type="noConversion"/>
  </si>
  <si>
    <t>0KRHWE</t>
    <phoneticPr fontId="3" type="noConversion"/>
  </si>
  <si>
    <t>0106S</t>
    <phoneticPr fontId="3" type="noConversion"/>
  </si>
  <si>
    <t>0106N</t>
    <phoneticPr fontId="3" type="noConversion"/>
  </si>
  <si>
    <t>0108S</t>
    <phoneticPr fontId="3" type="noConversion"/>
  </si>
  <si>
    <t>0108N</t>
    <phoneticPr fontId="3" type="noConversion"/>
  </si>
  <si>
    <t>0105S</t>
    <phoneticPr fontId="3" type="noConversion"/>
  </si>
  <si>
    <t>0105N</t>
    <phoneticPr fontId="3" type="noConversion"/>
  </si>
  <si>
    <t>P/O</t>
    <phoneticPr fontId="3" type="noConversion"/>
  </si>
  <si>
    <t>0QA87S</t>
    <phoneticPr fontId="3" type="noConversion"/>
  </si>
  <si>
    <t>0QA88N</t>
    <phoneticPr fontId="3" type="noConversion"/>
  </si>
  <si>
    <t>19/Jan HKG</t>
    <phoneticPr fontId="3" type="noConversion"/>
  </si>
  <si>
    <t>19-20/Jan SHEKOU</t>
    <phoneticPr fontId="3" type="noConversion"/>
  </si>
  <si>
    <t>0QA7YN</t>
    <phoneticPr fontId="3" type="noConversion"/>
  </si>
  <si>
    <t>OMIT</t>
    <phoneticPr fontId="3" type="noConversion"/>
  </si>
  <si>
    <t>OMIT</t>
    <phoneticPr fontId="3" type="noConversion"/>
  </si>
  <si>
    <t>OMIT</t>
    <phoneticPr fontId="3" type="noConversion"/>
  </si>
  <si>
    <r>
      <t>宁波(</t>
    </r>
    <r>
      <rPr>
        <b/>
        <sz val="12"/>
        <color rgb="FFFF0000"/>
        <rFont val="宋体"/>
        <family val="3"/>
        <charset val="134"/>
      </rPr>
      <t>MSICT</t>
    </r>
    <r>
      <rPr>
        <sz val="12"/>
        <rFont val="宋体"/>
        <family val="3"/>
        <charset val="134"/>
      </rPr>
      <t>)</t>
    </r>
    <phoneticPr fontId="3" type="noConversion"/>
  </si>
  <si>
    <t xml:space="preserve">Ningbo Beilun Second Container Terminals Co., LTD (NBSCT) from Invicta 006S
</t>
    <phoneticPr fontId="3" type="noConversion"/>
  </si>
  <si>
    <r>
      <t>Meishan International Container Terminal (</t>
    </r>
    <r>
      <rPr>
        <sz val="12"/>
        <color rgb="FFFF0000"/>
        <rFont val="Times New Roman"/>
        <family val="1"/>
      </rPr>
      <t>MSICT</t>
    </r>
    <r>
      <rPr>
        <sz val="12"/>
        <rFont val="Times New Roman"/>
        <family val="1"/>
      </rPr>
      <t>) from Mount Kellett 0NC39S eta NGB 30/Jan</t>
    </r>
    <phoneticPr fontId="3" type="noConversion"/>
  </si>
  <si>
    <t>THU          0900</t>
    <phoneticPr fontId="3" type="noConversion"/>
  </si>
  <si>
    <t>THU          1700</t>
    <phoneticPr fontId="3" type="noConversion"/>
  </si>
  <si>
    <t>FRI          0000</t>
    <phoneticPr fontId="3" type="noConversion"/>
  </si>
  <si>
    <t>FRI           0800</t>
    <phoneticPr fontId="3" type="noConversion"/>
  </si>
  <si>
    <t>FRI          1100</t>
    <phoneticPr fontId="3" type="noConversion"/>
  </si>
  <si>
    <t>FRI           2300</t>
    <phoneticPr fontId="3" type="noConversion"/>
  </si>
  <si>
    <t>24/Jan HKG</t>
    <phoneticPr fontId="3" type="noConversion"/>
  </si>
  <si>
    <t>24/Jan SHEKOU</t>
    <phoneticPr fontId="3" type="noConversion"/>
  </si>
  <si>
    <t>SUN          1000</t>
    <phoneticPr fontId="3" type="noConversion"/>
  </si>
  <si>
    <t>SUN          1800</t>
    <phoneticPr fontId="3" type="noConversion"/>
  </si>
  <si>
    <t>MON          0000</t>
    <phoneticPr fontId="3" type="noConversion"/>
  </si>
  <si>
    <t>MON           0800</t>
    <phoneticPr fontId="3" type="noConversion"/>
  </si>
  <si>
    <t>MON          1100</t>
    <phoneticPr fontId="3" type="noConversion"/>
  </si>
  <si>
    <t>MON           2300</t>
    <phoneticPr fontId="3" type="noConversion"/>
  </si>
  <si>
    <t>SUN          1700</t>
    <phoneticPr fontId="3" type="noConversion"/>
  </si>
  <si>
    <t>19-22/Jan SHEKOU</t>
    <phoneticPr fontId="3" type="noConversion"/>
  </si>
  <si>
    <t>MIA SCHULTE</t>
    <phoneticPr fontId="3" type="noConversion"/>
  </si>
  <si>
    <t>BLANK SAILING</t>
    <phoneticPr fontId="32" type="noConversion"/>
  </si>
  <si>
    <t>2111E</t>
  </si>
  <si>
    <t>2111W</t>
  </si>
  <si>
    <t>2112E</t>
  </si>
  <si>
    <t>2112W</t>
  </si>
  <si>
    <t>P/I 18/Jan</t>
    <phoneticPr fontId="3" type="noConversion"/>
  </si>
  <si>
    <t>1/Feb QINGDAO</t>
    <phoneticPr fontId="3" type="noConversion"/>
  </si>
  <si>
    <t>3/Feb XINGANG</t>
    <phoneticPr fontId="3" type="noConversion"/>
  </si>
  <si>
    <t>CMA CGM AMBER</t>
    <phoneticPr fontId="3" type="noConversion"/>
  </si>
  <si>
    <t>Phase out at HPH after discharge</t>
    <phoneticPr fontId="3" type="noConversion"/>
  </si>
  <si>
    <t>BLANK SAILING</t>
    <phoneticPr fontId="3" type="noConversion"/>
  </si>
  <si>
    <t>DALIAN</t>
    <phoneticPr fontId="3" type="noConversion"/>
  </si>
  <si>
    <t>大连(DCT)</t>
    <phoneticPr fontId="3" type="noConversion"/>
  </si>
  <si>
    <t>青岛(QQCTN)</t>
    <phoneticPr fontId="3" type="noConversion"/>
  </si>
  <si>
    <t>新加坡(PAT)</t>
    <phoneticPr fontId="3" type="noConversion"/>
  </si>
  <si>
    <t>巴生(WP)</t>
    <phoneticPr fontId="3" type="noConversion"/>
  </si>
  <si>
    <t>巴生(NP)</t>
    <phoneticPr fontId="3" type="noConversion"/>
  </si>
  <si>
    <t>蛇口(MCT)</t>
    <phoneticPr fontId="3" type="noConversion"/>
  </si>
  <si>
    <t>仁川(HJIT)</t>
    <phoneticPr fontId="3" type="noConversion"/>
  </si>
  <si>
    <t>TUE/WED</t>
    <phoneticPr fontId="3" type="noConversion"/>
  </si>
  <si>
    <t>THU/THU</t>
    <phoneticPr fontId="3" type="noConversion"/>
  </si>
  <si>
    <t>SAT/SUN</t>
    <phoneticPr fontId="3" type="noConversion"/>
  </si>
  <si>
    <t>NINGBO</t>
    <phoneticPr fontId="3" type="noConversion"/>
  </si>
  <si>
    <t>MON/TUE</t>
    <phoneticPr fontId="3" type="noConversion"/>
  </si>
  <si>
    <t>SINGAPORE</t>
    <phoneticPr fontId="3" type="noConversion"/>
  </si>
  <si>
    <t>PORT KLANG</t>
    <phoneticPr fontId="3" type="noConversion"/>
  </si>
  <si>
    <t>WED/THU</t>
    <phoneticPr fontId="3" type="noConversion"/>
  </si>
  <si>
    <t>THU/FRI</t>
    <phoneticPr fontId="3" type="noConversion"/>
  </si>
  <si>
    <t>SHEKOU</t>
    <phoneticPr fontId="3" type="noConversion"/>
  </si>
  <si>
    <t>INCHEON</t>
    <phoneticPr fontId="3" type="noConversion"/>
  </si>
  <si>
    <t>X-PRESS MEKONG</t>
    <phoneticPr fontId="3" type="noConversion"/>
  </si>
  <si>
    <t xml:space="preserve">X-PRESS KAILASH </t>
    <phoneticPr fontId="3" type="noConversion"/>
  </si>
  <si>
    <t>VIRA BHUM</t>
    <phoneticPr fontId="3" type="noConversion"/>
  </si>
  <si>
    <t>21001S</t>
    <phoneticPr fontId="3" type="noConversion"/>
  </si>
  <si>
    <t>21001N</t>
    <phoneticPr fontId="3" type="noConversion"/>
  </si>
  <si>
    <t>OMIT</t>
    <phoneticPr fontId="3" type="noConversion"/>
  </si>
  <si>
    <t>TBN</t>
    <phoneticPr fontId="3" type="noConversion"/>
  </si>
  <si>
    <t>2101S</t>
    <phoneticPr fontId="3" type="noConversion"/>
  </si>
  <si>
    <t>2101N</t>
    <phoneticPr fontId="3" type="noConversion"/>
  </si>
  <si>
    <t>21002S</t>
    <phoneticPr fontId="3" type="noConversion"/>
  </si>
  <si>
    <t>21002N</t>
    <phoneticPr fontId="3" type="noConversion"/>
  </si>
  <si>
    <t>2102S</t>
    <phoneticPr fontId="3" type="noConversion"/>
  </si>
  <si>
    <t>2102N</t>
    <phoneticPr fontId="3" type="noConversion"/>
  </si>
  <si>
    <t>21003N</t>
    <phoneticPr fontId="3" type="noConversion"/>
  </si>
  <si>
    <t>2103N</t>
    <phoneticPr fontId="3" type="noConversion"/>
  </si>
  <si>
    <t xml:space="preserve">KMTC YOKOHAMA </t>
    <phoneticPr fontId="3" type="noConversion"/>
  </si>
  <si>
    <t>2103S</t>
    <phoneticPr fontId="3" type="noConversion"/>
  </si>
  <si>
    <t>21003S</t>
    <phoneticPr fontId="3" type="noConversion"/>
  </si>
  <si>
    <t>JACK LONDON</t>
    <phoneticPr fontId="3" type="noConversion"/>
  </si>
  <si>
    <t>OMIT</t>
    <phoneticPr fontId="3" type="noConversion"/>
  </si>
  <si>
    <t>OMIT</t>
    <phoneticPr fontId="3" type="noConversion"/>
  </si>
  <si>
    <t>P/O</t>
    <phoneticPr fontId="3" type="noConversion"/>
  </si>
  <si>
    <t>0QA89S</t>
    <phoneticPr fontId="3" type="noConversion"/>
  </si>
  <si>
    <t>0QA8BS</t>
    <phoneticPr fontId="3" type="noConversion"/>
  </si>
  <si>
    <t>0QA8AN</t>
    <phoneticPr fontId="3" type="noConversion"/>
  </si>
  <si>
    <t>0QA8CN</t>
    <phoneticPr fontId="3" type="noConversion"/>
  </si>
  <si>
    <t>0QA8DS</t>
    <phoneticPr fontId="3" type="noConversion"/>
  </si>
  <si>
    <t>0QA8EN</t>
    <phoneticPr fontId="3" type="noConversion"/>
  </si>
  <si>
    <t>0QA8FS</t>
    <phoneticPr fontId="3" type="noConversion"/>
  </si>
  <si>
    <t>0QA8GN</t>
    <phoneticPr fontId="3" type="noConversion"/>
  </si>
  <si>
    <t>DALIAN</t>
    <phoneticPr fontId="3" type="noConversion"/>
  </si>
  <si>
    <t>Dalian Container Terminal (DCT)</t>
    <phoneticPr fontId="3" type="noConversion"/>
  </si>
  <si>
    <t>XINGANG</t>
    <phoneticPr fontId="3" type="noConversion"/>
  </si>
  <si>
    <t>Tianjin Port Container Terminal (TCT)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</si>
  <si>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</si>
  <si>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</si>
  <si>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</si>
  <si>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BLANK</t>
    <phoneticPr fontId="3" type="noConversion"/>
  </si>
  <si>
    <t>BLANK</t>
    <phoneticPr fontId="3" type="noConversion"/>
  </si>
  <si>
    <t>BLANK SAILING</t>
    <phoneticPr fontId="3" type="noConversion"/>
  </si>
  <si>
    <t>2103S</t>
    <phoneticPr fontId="3" type="noConversion"/>
  </si>
  <si>
    <t>2103N</t>
    <phoneticPr fontId="3" type="noConversion"/>
  </si>
  <si>
    <t>Qingdao New Qianwan Container Terminal (QQCTN)</t>
    <phoneticPr fontId="3" type="noConversion"/>
  </si>
  <si>
    <t>天津新港(TCT)</t>
    <phoneticPr fontId="3" type="noConversion"/>
  </si>
  <si>
    <t>Ningbo Beilun 3rd International Container Terminal (NBTCT)</t>
    <phoneticPr fontId="3" type="noConversion"/>
  </si>
  <si>
    <t>SINGAPORE</t>
    <phoneticPr fontId="3" type="noConversion"/>
  </si>
  <si>
    <t>PSA</t>
    <phoneticPr fontId="3" type="noConversion"/>
  </si>
  <si>
    <t>PORT KLANG (W)</t>
    <phoneticPr fontId="3" type="noConversion"/>
  </si>
  <si>
    <t>Westport</t>
    <phoneticPr fontId="3" type="noConversion"/>
  </si>
  <si>
    <t>PORT KLANG (N)</t>
    <phoneticPr fontId="3" type="noConversion"/>
  </si>
  <si>
    <t>Northport</t>
    <phoneticPr fontId="3" type="noConversion"/>
  </si>
  <si>
    <t>Mawan Container Terminal (MCT)</t>
    <phoneticPr fontId="3" type="noConversion"/>
  </si>
  <si>
    <t>SHEKOU</t>
    <phoneticPr fontId="3" type="noConversion"/>
  </si>
  <si>
    <t>INCHEON</t>
    <phoneticPr fontId="3" type="noConversion"/>
  </si>
  <si>
    <t>Hanjin Incheon Container Terminal (HJIT)</t>
    <phoneticPr fontId="3" type="noConversion"/>
  </si>
  <si>
    <t xml:space="preserve">      NCX: CNDLC-CNTXG-CNTAO-CNNGB-SGSIN-MYPKG-CNSHK-KRINC--CNDLC  FULL CONTAINER WEEKLY SERVICE  </t>
    <phoneticPr fontId="3" type="noConversion"/>
  </si>
  <si>
    <t>上海(WGQ2)</t>
    <phoneticPr fontId="3" type="noConversion"/>
  </si>
  <si>
    <t>SHANGHAI</t>
    <phoneticPr fontId="3" type="noConversion"/>
  </si>
  <si>
    <t xml:space="preserve">      WIN: CNSHA-SGSIN-MYPKG  FULL CONTAINER WEEKLY SERVICE  </t>
    <phoneticPr fontId="3" type="noConversion"/>
  </si>
  <si>
    <t>巴生(WEST PORT)</t>
    <phoneticPr fontId="3" type="noConversion"/>
  </si>
  <si>
    <t>FRI/SAT</t>
    <phoneticPr fontId="3" type="noConversion"/>
  </si>
  <si>
    <t>SUN/MON</t>
    <phoneticPr fontId="3" type="noConversion"/>
  </si>
  <si>
    <t>TUE/WED</t>
    <phoneticPr fontId="3" type="noConversion"/>
  </si>
  <si>
    <t>YM UPSURGENCE</t>
    <phoneticPr fontId="3" type="noConversion"/>
  </si>
  <si>
    <t>ONE CONTRIBUTION</t>
    <phoneticPr fontId="3" type="noConversion"/>
  </si>
  <si>
    <t>ONE COMMITMENT</t>
    <phoneticPr fontId="3" type="noConversion"/>
  </si>
  <si>
    <t>047S</t>
    <phoneticPr fontId="3" type="noConversion"/>
  </si>
  <si>
    <t>045S</t>
    <phoneticPr fontId="3" type="noConversion"/>
  </si>
  <si>
    <t>051S</t>
    <phoneticPr fontId="3" type="noConversion"/>
  </si>
  <si>
    <t>Wai Gao Qiao Phase 2 Terminal (WGQ2)</t>
    <phoneticPr fontId="3" type="noConversion"/>
  </si>
  <si>
    <t xml:space="preserve">      CWX: MYPKG-HKHKG-CNSHA  FULL CONTAINER WEEKLY SERVICE  </t>
    <phoneticPr fontId="3" type="noConversion"/>
  </si>
  <si>
    <t>香港(HIT)</t>
    <phoneticPr fontId="3" type="noConversion"/>
  </si>
  <si>
    <t>巴生(NORTH PORT)</t>
    <phoneticPr fontId="3" type="noConversion"/>
  </si>
  <si>
    <t>上海(WGQ5)</t>
    <phoneticPr fontId="3" type="noConversion"/>
  </si>
  <si>
    <t>Wai Gao Qiao Phase 5 Terminal (WGQ2)</t>
    <phoneticPr fontId="3" type="noConversion"/>
  </si>
  <si>
    <t>HONG KONG</t>
    <phoneticPr fontId="3" type="noConversion"/>
  </si>
  <si>
    <t>Hong Kong International Terminal (HIT)</t>
    <phoneticPr fontId="3" type="noConversion"/>
  </si>
  <si>
    <t>HONG KONG</t>
    <phoneticPr fontId="3" type="noConversion"/>
  </si>
  <si>
    <t>SHANGHAI</t>
    <phoneticPr fontId="3" type="noConversion"/>
  </si>
  <si>
    <t>SAT/SUN</t>
    <phoneticPr fontId="3" type="noConversion"/>
  </si>
  <si>
    <t>FRI/FRI</t>
    <phoneticPr fontId="3" type="noConversion"/>
  </si>
  <si>
    <t>MON/TUE</t>
    <phoneticPr fontId="3" type="noConversion"/>
  </si>
  <si>
    <t xml:space="preserve">KMTC DUBAI </t>
    <phoneticPr fontId="3" type="noConversion"/>
  </si>
  <si>
    <t>2101E</t>
    <phoneticPr fontId="3" type="noConversion"/>
  </si>
  <si>
    <t>TSL TBN VSL</t>
    <phoneticPr fontId="3" type="noConversion"/>
  </si>
  <si>
    <t>21002E</t>
    <phoneticPr fontId="3" type="noConversion"/>
  </si>
  <si>
    <t>21001E</t>
    <phoneticPr fontId="3" type="noConversion"/>
  </si>
  <si>
    <t>BARBARA</t>
    <phoneticPr fontId="3" type="noConversion"/>
  </si>
  <si>
    <t xml:space="preserve">TOMMI RITSCHER </t>
    <phoneticPr fontId="3" type="noConversion"/>
  </si>
  <si>
    <t>21002E</t>
    <phoneticPr fontId="3" type="noConversion"/>
  </si>
  <si>
    <t>BLANK SAILING</t>
    <phoneticPr fontId="3" type="noConversion"/>
  </si>
  <si>
    <t>26/Jan HKG</t>
    <phoneticPr fontId="3" type="noConversion"/>
  </si>
  <si>
    <t>28-29/Jan SHEKOU</t>
    <phoneticPr fontId="3" type="noConversion"/>
  </si>
  <si>
    <t>29-30/Jan NANSHA</t>
    <phoneticPr fontId="3" type="noConversion"/>
  </si>
  <si>
    <t>OMIT</t>
    <phoneticPr fontId="3" type="noConversion"/>
  </si>
  <si>
    <t>MORGANA</t>
    <phoneticPr fontId="3" type="noConversion"/>
  </si>
  <si>
    <t>0KRVWW</t>
    <phoneticPr fontId="3" type="noConversion"/>
  </si>
  <si>
    <t>0KRVXE</t>
    <phoneticPr fontId="3" type="noConversion"/>
  </si>
  <si>
    <t>0KRHZW</t>
    <phoneticPr fontId="3" type="noConversion"/>
  </si>
  <si>
    <t>0KRI0E</t>
    <phoneticPr fontId="3" type="noConversion"/>
  </si>
  <si>
    <t>0KRI3W</t>
    <phoneticPr fontId="3" type="noConversion"/>
  </si>
  <si>
    <t>0KRI4E</t>
    <phoneticPr fontId="3" type="noConversion"/>
  </si>
  <si>
    <t>0KRI7W</t>
    <phoneticPr fontId="3" type="noConversion"/>
  </si>
  <si>
    <t>0KRI8E</t>
    <phoneticPr fontId="3" type="noConversion"/>
  </si>
  <si>
    <t>0KRIBW</t>
    <phoneticPr fontId="3" type="noConversion"/>
  </si>
  <si>
    <t>0KRICE</t>
    <phoneticPr fontId="3" type="noConversion"/>
  </si>
  <si>
    <t>0KRIFW</t>
    <phoneticPr fontId="3" type="noConversion"/>
  </si>
  <si>
    <t>0KRIGN</t>
    <phoneticPr fontId="3" type="noConversion"/>
  </si>
  <si>
    <t>0KRIKE</t>
    <phoneticPr fontId="3" type="noConversion"/>
  </si>
  <si>
    <t>0KRIJW</t>
    <phoneticPr fontId="3" type="noConversion"/>
  </si>
  <si>
    <t>0KRINW</t>
    <phoneticPr fontId="3" type="noConversion"/>
  </si>
  <si>
    <t>0KRIOE</t>
    <phoneticPr fontId="3" type="noConversion"/>
  </si>
  <si>
    <t>13/Feb QINGDAO</t>
    <phoneticPr fontId="3" type="noConversion"/>
  </si>
  <si>
    <t>15/Feb XINGANG</t>
    <phoneticPr fontId="3" type="noConversion"/>
  </si>
  <si>
    <t>HUA KAI</t>
    <phoneticPr fontId="3" type="noConversion"/>
  </si>
  <si>
    <t>OMIT</t>
    <phoneticPr fontId="3" type="noConversion"/>
  </si>
  <si>
    <t>HE JIN</t>
    <phoneticPr fontId="3" type="noConversion"/>
  </si>
  <si>
    <t>2103W</t>
    <phoneticPr fontId="3" type="noConversion"/>
  </si>
  <si>
    <t>OMIT</t>
    <phoneticPr fontId="3" type="noConversion"/>
  </si>
  <si>
    <t>2103E</t>
    <phoneticPr fontId="3" type="noConversion"/>
  </si>
  <si>
    <t>AS FRIDA</t>
    <phoneticPr fontId="3" type="noConversion"/>
  </si>
  <si>
    <t>2104W</t>
    <phoneticPr fontId="3" type="noConversion"/>
  </si>
  <si>
    <t>P/I at HPH</t>
    <phoneticPr fontId="3" type="noConversion"/>
  </si>
  <si>
    <t>2104E</t>
    <phoneticPr fontId="3" type="noConversion"/>
  </si>
  <si>
    <t>24/Feb NGB</t>
    <phoneticPr fontId="3" type="noConversion"/>
  </si>
  <si>
    <t>26/Feb TAO</t>
    <phoneticPr fontId="3" type="noConversion"/>
  </si>
  <si>
    <t>AS FRIDA</t>
    <phoneticPr fontId="3" type="noConversion"/>
  </si>
  <si>
    <t>2105W</t>
    <phoneticPr fontId="3" type="noConversion"/>
  </si>
  <si>
    <t>24/Feb NGB</t>
    <phoneticPr fontId="3" type="noConversion"/>
  </si>
  <si>
    <t>26/Feb TAO</t>
    <phoneticPr fontId="3" type="noConversion"/>
  </si>
  <si>
    <t>2105E</t>
    <phoneticPr fontId="3" type="noConversion"/>
  </si>
  <si>
    <t>PADIAN 2</t>
    <phoneticPr fontId="3" type="noConversion"/>
  </si>
  <si>
    <t>VICTORY VOYAGER</t>
    <phoneticPr fontId="3" type="noConversion"/>
  </si>
  <si>
    <t>2104E</t>
    <phoneticPr fontId="3" type="noConversion"/>
  </si>
  <si>
    <t>Combined with HE JIN V.2104E</t>
    <phoneticPr fontId="3" type="noConversion"/>
  </si>
  <si>
    <t>HE JIN</t>
    <phoneticPr fontId="3" type="noConversion"/>
  </si>
  <si>
    <t>P/I at HPH</t>
    <phoneticPr fontId="3" type="noConversion"/>
  </si>
  <si>
    <t>22/Feb HKG</t>
    <phoneticPr fontId="3" type="noConversion"/>
  </si>
  <si>
    <t>28/Feb SHA</t>
    <phoneticPr fontId="3" type="noConversion"/>
  </si>
  <si>
    <t>VICTORY VOYAGER</t>
    <phoneticPr fontId="3" type="noConversion"/>
  </si>
  <si>
    <t>0KRHGE</t>
    <phoneticPr fontId="3" type="noConversion"/>
  </si>
  <si>
    <t>VICTORY VOYAGER</t>
    <phoneticPr fontId="3" type="noConversion"/>
  </si>
  <si>
    <t>AS FRIDA</t>
    <phoneticPr fontId="3" type="noConversion"/>
  </si>
  <si>
    <t>VICTORY VOYAGER</t>
    <phoneticPr fontId="3" type="noConversion"/>
  </si>
  <si>
    <t>2104W</t>
    <phoneticPr fontId="3" type="noConversion"/>
  </si>
  <si>
    <t>AS FRIDA</t>
    <phoneticPr fontId="3" type="noConversion"/>
  </si>
  <si>
    <t>2103E</t>
    <phoneticPr fontId="3" type="noConversion"/>
  </si>
  <si>
    <t>Shifting to HHX1 line at HPH after discharge</t>
    <phoneticPr fontId="3" type="noConversion"/>
  </si>
  <si>
    <t>Phase out,Combined with VICTORY VOYAGER V.2103E</t>
    <phoneticPr fontId="3" type="noConversion"/>
  </si>
  <si>
    <t>6/Feb HKG</t>
    <phoneticPr fontId="3" type="noConversion"/>
  </si>
  <si>
    <t>7/Feb SHEKOU</t>
    <phoneticPr fontId="3" type="noConversion"/>
  </si>
  <si>
    <t>8/Feb NANSHA</t>
    <phoneticPr fontId="3" type="noConversion"/>
  </si>
  <si>
    <t>Combined with AS FRIDA V.2104W</t>
    <phoneticPr fontId="3" type="noConversion"/>
  </si>
  <si>
    <r>
      <t>P/O,</t>
    </r>
    <r>
      <rPr>
        <b/>
        <sz val="9"/>
        <rFont val="Times New Roman"/>
        <family val="1"/>
      </rPr>
      <t>Combined with AS FRIDA V.2103E</t>
    </r>
    <phoneticPr fontId="3" type="noConversion"/>
  </si>
  <si>
    <t>BLANK</t>
    <phoneticPr fontId="3" type="noConversion"/>
  </si>
  <si>
    <t>BLANK</t>
    <phoneticPr fontId="3" type="noConversion"/>
  </si>
  <si>
    <t>12/Feb HKG</t>
    <phoneticPr fontId="3" type="noConversion"/>
  </si>
  <si>
    <t>13/Feb SHEKOU</t>
    <phoneticPr fontId="3" type="noConversion"/>
  </si>
  <si>
    <t>13/Feb NANSHA</t>
    <phoneticPr fontId="3" type="noConversion"/>
  </si>
  <si>
    <t>Shifting to HHX2 line at HPH after discharge</t>
    <phoneticPr fontId="3" type="noConversion"/>
  </si>
  <si>
    <t>Combined with VICTORY VOYAGER V.2104W</t>
    <phoneticPr fontId="3" type="noConversion"/>
  </si>
  <si>
    <r>
      <t>XIANG SHUN</t>
    </r>
    <r>
      <rPr>
        <b/>
        <sz val="9"/>
        <color rgb="FFFF0000"/>
        <rFont val="宋体"/>
        <family val="3"/>
        <charset val="134"/>
      </rPr>
      <t>（亚海祥顺）</t>
    </r>
    <phoneticPr fontId="3" type="noConversion"/>
  </si>
  <si>
    <t>2113E</t>
  </si>
  <si>
    <t>2113W</t>
  </si>
  <si>
    <r>
      <t>XIANG SHUN</t>
    </r>
    <r>
      <rPr>
        <b/>
        <sz val="9"/>
        <rFont val="宋体"/>
        <family val="3"/>
        <charset val="134"/>
      </rPr>
      <t>（亚海祥顺）</t>
    </r>
    <phoneticPr fontId="3" type="noConversion"/>
  </si>
  <si>
    <t>P/I</t>
    <phoneticPr fontId="3" type="noConversion"/>
  </si>
  <si>
    <t>P/O</t>
    <phoneticPr fontId="3" type="noConversion"/>
  </si>
  <si>
    <t>HE JIN</t>
    <phoneticPr fontId="3" type="noConversion"/>
  </si>
  <si>
    <t>2106W</t>
    <phoneticPr fontId="3" type="noConversion"/>
  </si>
  <si>
    <t>2106E</t>
    <phoneticPr fontId="3" type="noConversion"/>
  </si>
  <si>
    <t>AS FRIDA</t>
    <phoneticPr fontId="3" type="noConversion"/>
  </si>
  <si>
    <t>HE YUAN</t>
    <phoneticPr fontId="3" type="noConversion"/>
  </si>
  <si>
    <t>2110W</t>
    <phoneticPr fontId="3" type="noConversion"/>
  </si>
  <si>
    <t>2110E</t>
    <phoneticPr fontId="3" type="noConversion"/>
  </si>
  <si>
    <t>VICTORY VOYAGER</t>
    <phoneticPr fontId="3" type="noConversion"/>
  </si>
  <si>
    <t>2106W</t>
    <phoneticPr fontId="3" type="noConversion"/>
  </si>
  <si>
    <t>2106E</t>
    <phoneticPr fontId="3" type="noConversion"/>
  </si>
  <si>
    <t>0QASXN</t>
    <phoneticPr fontId="3" type="noConversion"/>
  </si>
  <si>
    <t>OMIT</t>
    <phoneticPr fontId="3" type="noConversion"/>
  </si>
  <si>
    <t>OMIT</t>
    <phoneticPr fontId="3" type="noConversion"/>
  </si>
  <si>
    <t>0QA8HS</t>
    <phoneticPr fontId="3" type="noConversion"/>
  </si>
  <si>
    <t>0QA8IN</t>
    <phoneticPr fontId="3" type="noConversion"/>
  </si>
  <si>
    <t>0QA8JS</t>
    <phoneticPr fontId="3" type="noConversion"/>
  </si>
  <si>
    <t>0QA8KN</t>
    <phoneticPr fontId="3" type="noConversion"/>
  </si>
  <si>
    <t>0QA8LS</t>
    <phoneticPr fontId="3" type="noConversion"/>
  </si>
  <si>
    <t>0QA8MN</t>
    <phoneticPr fontId="3" type="noConversion"/>
  </si>
  <si>
    <t>0QA8NS</t>
    <phoneticPr fontId="3" type="noConversion"/>
  </si>
  <si>
    <t>0QA8ON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</si>
</sst>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&quot;S&quot;"/>
    <numFmt numFmtId="177" formatCode="[$-409]d/mmm;@"/>
  </numFmts>
  <fonts count="49">
    <font>
      <sz val="12"/>
      <name val="宋体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u/>
      <sz val="10"/>
      <name val="Times New Roman"/>
      <family val="1"/>
    </font>
    <font>
      <sz val="9"/>
      <name val="Times New Roman"/>
      <family val="1"/>
    </font>
    <font>
      <sz val="11.25"/>
      <name val="微软雅黑"/>
      <family val="2"/>
      <charset val="134"/>
    </font>
    <font>
      <sz val="12"/>
      <name val="微软雅黑"/>
      <family val="2"/>
      <charset val="134"/>
    </font>
    <font>
      <sz val="12"/>
      <name val="新細明體"/>
      <family val="1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바탕체"/>
      <family val="3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indexed="10"/>
      <name val="Times New Roman"/>
      <family val="1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9"/>
      <color indexed="8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10"/>
      <name val="Times New Roman"/>
      <family val="1"/>
    </font>
    <font>
      <b/>
      <sz val="10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宋体"/>
      <family val="3"/>
      <charset val="134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77" fontId="0" fillId="0" borderId="0">
      <alignment vertical="center"/>
    </xf>
    <xf numFmtId="177" fontId="1" fillId="0" borderId="0">
      <alignment vertical="center"/>
    </xf>
    <xf numFmtId="177" fontId="1" fillId="0" borderId="0"/>
    <xf numFmtId="177" fontId="16" fillId="0" borderId="0"/>
    <xf numFmtId="177" fontId="19" fillId="0" borderId="0"/>
  </cellStyleXfs>
  <cellXfs count="341">
    <xf numFmtId="177" fontId="0" fillId="0" borderId="0" xfId="0">
      <alignment vertical="center"/>
    </xf>
    <xf numFmtId="177" fontId="2" fillId="0" borderId="0" xfId="0" applyFont="1" applyFill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7" fillId="2" borderId="2" xfId="2" applyFont="1" applyFill="1" applyBorder="1" applyAlignment="1">
      <alignment horizontal="center" vertical="center"/>
    </xf>
    <xf numFmtId="177" fontId="7" fillId="2" borderId="3" xfId="2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2" applyFont="1" applyFill="1" applyBorder="1" applyAlignment="1">
      <alignment horizontal="center" vertical="center"/>
    </xf>
    <xf numFmtId="16" fontId="7" fillId="0" borderId="1" xfId="0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center" vertical="center"/>
    </xf>
    <xf numFmtId="177" fontId="11" fillId="3" borderId="1" xfId="0" applyFont="1" applyFill="1" applyBorder="1" applyAlignment="1">
      <alignment horizontal="left" vertical="center"/>
    </xf>
    <xf numFmtId="177" fontId="11" fillId="3" borderId="1" xfId="0" applyFont="1" applyFill="1" applyBorder="1">
      <alignment vertical="center"/>
    </xf>
    <xf numFmtId="177" fontId="11" fillId="4" borderId="1" xfId="0" applyFont="1" applyFill="1" applyBorder="1">
      <alignment vertical="center"/>
    </xf>
    <xf numFmtId="177" fontId="0" fillId="0" borderId="0" xfId="0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8" fillId="2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6" fontId="13" fillId="0" borderId="1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6" fontId="13" fillId="0" borderId="1" xfId="2" applyNumberFormat="1" applyFon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horizontal="center" vertical="center"/>
    </xf>
    <xf numFmtId="177" fontId="9" fillId="0" borderId="1" xfId="2" applyFont="1" applyFill="1" applyBorder="1" applyAlignment="1">
      <alignment horizontal="center"/>
    </xf>
    <xf numFmtId="177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6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7" fillId="5" borderId="0" xfId="0" applyNumberFormat="1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vertical="center"/>
    </xf>
    <xf numFmtId="177" fontId="14" fillId="2" borderId="1" xfId="0" applyFont="1" applyFill="1" applyBorder="1" applyAlignment="1">
      <alignment wrapText="1"/>
    </xf>
    <xf numFmtId="177" fontId="14" fillId="2" borderId="1" xfId="0" applyFont="1" applyFill="1" applyBorder="1">
      <alignment vertical="center"/>
    </xf>
    <xf numFmtId="177" fontId="9" fillId="0" borderId="0" xfId="0" applyFont="1" applyFill="1" applyBorder="1" applyAlignment="1">
      <alignment vertical="center"/>
    </xf>
    <xf numFmtId="177" fontId="14" fillId="2" borderId="2" xfId="0" applyFont="1" applyFill="1" applyBorder="1" applyAlignment="1">
      <alignment wrapText="1"/>
    </xf>
    <xf numFmtId="177" fontId="17" fillId="0" borderId="0" xfId="0" applyFont="1" applyAlignment="1">
      <alignment vertical="center" wrapText="1"/>
    </xf>
    <xf numFmtId="177" fontId="17" fillId="0" borderId="0" xfId="0" applyFont="1" applyAlignment="1">
      <alignment vertical="center"/>
    </xf>
    <xf numFmtId="177" fontId="18" fillId="0" borderId="0" xfId="0" applyFont="1" applyAlignment="1">
      <alignment vertical="center"/>
    </xf>
    <xf numFmtId="177" fontId="2" fillId="0" borderId="0" xfId="0" applyFont="1" applyFill="1" applyAlignment="1">
      <alignment horizontal="left" vertical="center"/>
    </xf>
    <xf numFmtId="177" fontId="9" fillId="0" borderId="1" xfId="3" applyFont="1" applyFill="1" applyBorder="1" applyAlignment="1"/>
    <xf numFmtId="177" fontId="0" fillId="0" borderId="0" xfId="0" applyFill="1">
      <alignment vertical="center"/>
    </xf>
    <xf numFmtId="16" fontId="13" fillId="0" borderId="1" xfId="0" applyNumberFormat="1" applyFont="1" applyBorder="1" applyAlignment="1">
      <alignment horizontal="center" vertical="center"/>
    </xf>
    <xf numFmtId="177" fontId="12" fillId="5" borderId="5" xfId="0" applyFont="1" applyFill="1" applyBorder="1" applyAlignment="1">
      <alignment vertical="center"/>
    </xf>
    <xf numFmtId="177" fontId="11" fillId="0" borderId="1" xfId="0" applyFont="1" applyFill="1" applyBorder="1">
      <alignment vertical="center"/>
    </xf>
    <xf numFmtId="177" fontId="14" fillId="6" borderId="1" xfId="0" applyFont="1" applyFill="1" applyBorder="1" applyAlignment="1">
      <alignment wrapText="1"/>
    </xf>
    <xf numFmtId="16" fontId="13" fillId="0" borderId="0" xfId="2" applyNumberFormat="1" applyFont="1" applyFill="1" applyBorder="1" applyAlignment="1">
      <alignment horizontal="center" vertical="center"/>
    </xf>
    <xf numFmtId="177" fontId="13" fillId="0" borderId="0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7" fontId="23" fillId="0" borderId="0" xfId="0" applyFont="1" applyAlignment="1">
      <alignment vertical="center" wrapText="1"/>
    </xf>
    <xf numFmtId="177" fontId="24" fillId="0" borderId="0" xfId="0" applyFont="1" applyAlignment="1">
      <alignment vertical="center"/>
    </xf>
    <xf numFmtId="177" fontId="9" fillId="0" borderId="1" xfId="3" applyFont="1" applyFill="1" applyBorder="1" applyAlignment="1">
      <alignment horizontal="left"/>
    </xf>
    <xf numFmtId="177" fontId="12" fillId="0" borderId="0" xfId="0" applyFont="1" applyFill="1" applyBorder="1" applyAlignment="1">
      <alignment vertical="center"/>
    </xf>
    <xf numFmtId="16" fontId="13" fillId="8" borderId="1" xfId="0" applyNumberFormat="1" applyFont="1" applyFill="1" applyBorder="1" applyAlignment="1">
      <alignment horizontal="center" vertical="center"/>
    </xf>
    <xf numFmtId="16" fontId="39" fillId="8" borderId="1" xfId="0" applyNumberFormat="1" applyFont="1" applyFill="1" applyBorder="1" applyAlignment="1">
      <alignment horizontal="center" vertical="center"/>
    </xf>
    <xf numFmtId="177" fontId="13" fillId="8" borderId="1" xfId="0" applyNumberFormat="1" applyFont="1" applyFill="1" applyBorder="1" applyAlignment="1">
      <alignment horizontal="center" vertical="center"/>
    </xf>
    <xf numFmtId="177" fontId="0" fillId="0" borderId="0" xfId="0" applyBorder="1">
      <alignment vertical="center"/>
    </xf>
    <xf numFmtId="177" fontId="14" fillId="11" borderId="1" xfId="0" applyFont="1" applyFill="1" applyBorder="1" applyAlignment="1">
      <alignment wrapText="1"/>
    </xf>
    <xf numFmtId="16" fontId="9" fillId="8" borderId="1" xfId="0" applyNumberFormat="1" applyFont="1" applyFill="1" applyBorder="1" applyAlignment="1">
      <alignment horizontal="center" vertical="center"/>
    </xf>
    <xf numFmtId="177" fontId="9" fillId="0" borderId="1" xfId="0" applyFont="1" applyFill="1" applyBorder="1" applyAlignment="1">
      <alignment horizontal="left" vertical="center"/>
    </xf>
    <xf numFmtId="16" fontId="39" fillId="8" borderId="1" xfId="2" applyNumberFormat="1" applyFont="1" applyFill="1" applyBorder="1" applyAlignment="1">
      <alignment horizontal="center" vertical="center"/>
    </xf>
    <xf numFmtId="177" fontId="27" fillId="0" borderId="1" xfId="3" applyFont="1" applyFill="1" applyBorder="1" applyAlignment="1">
      <alignment horizontal="left"/>
    </xf>
    <xf numFmtId="177" fontId="1" fillId="0" borderId="0" xfId="0" applyFont="1">
      <alignment vertical="center"/>
    </xf>
    <xf numFmtId="177" fontId="33" fillId="2" borderId="1" xfId="2" applyFont="1" applyFill="1" applyBorder="1" applyAlignment="1">
      <alignment horizontal="center" vertical="center"/>
    </xf>
    <xf numFmtId="177" fontId="2" fillId="0" borderId="0" xfId="0" applyFont="1">
      <alignment vertical="center"/>
    </xf>
    <xf numFmtId="177" fontId="11" fillId="2" borderId="1" xfId="0" applyFont="1" applyFill="1" applyBorder="1" applyAlignment="1">
      <alignment wrapText="1"/>
    </xf>
    <xf numFmtId="16" fontId="13" fillId="0" borderId="0" xfId="0" applyNumberFormat="1" applyFont="1" applyBorder="1" applyAlignment="1">
      <alignment horizontal="center" vertical="center"/>
    </xf>
    <xf numFmtId="177" fontId="7" fillId="0" borderId="9" xfId="0" applyFont="1" applyFill="1" applyBorder="1" applyAlignment="1">
      <alignment vertical="center"/>
    </xf>
    <xf numFmtId="177" fontId="7" fillId="0" borderId="0" xfId="0" applyFont="1" applyFill="1" applyBorder="1" applyAlignment="1">
      <alignment vertical="center"/>
    </xf>
    <xf numFmtId="177" fontId="8" fillId="11" borderId="4" xfId="0" applyNumberFormat="1" applyFont="1" applyFill="1" applyBorder="1" applyAlignment="1">
      <alignment horizontal="center" vertical="center" wrapText="1"/>
    </xf>
    <xf numFmtId="16" fontId="7" fillId="8" borderId="1" xfId="0" applyNumberFormat="1" applyFont="1" applyFill="1" applyBorder="1" applyAlignment="1">
      <alignment horizontal="center" vertical="center"/>
    </xf>
    <xf numFmtId="177" fontId="8" fillId="12" borderId="4" xfId="0" applyNumberFormat="1" applyFont="1" applyFill="1" applyBorder="1" applyAlignment="1">
      <alignment horizontal="center" vertical="center" wrapText="1"/>
    </xf>
    <xf numFmtId="16" fontId="40" fillId="8" borderId="1" xfId="0" applyNumberFormat="1" applyFont="1" applyFill="1" applyBorder="1" applyAlignment="1">
      <alignment horizontal="center" vertical="center"/>
    </xf>
    <xf numFmtId="177" fontId="27" fillId="8" borderId="1" xfId="3" applyFont="1" applyFill="1" applyBorder="1" applyAlignment="1">
      <alignment horizontal="left"/>
    </xf>
    <xf numFmtId="177" fontId="9" fillId="8" borderId="1" xfId="2" applyFont="1" applyFill="1" applyBorder="1" applyAlignment="1">
      <alignment horizontal="center"/>
    </xf>
    <xf numFmtId="16" fontId="13" fillId="8" borderId="1" xfId="2" applyNumberFormat="1" applyFont="1" applyFill="1" applyBorder="1" applyAlignment="1">
      <alignment horizontal="center" vertical="center"/>
    </xf>
    <xf numFmtId="176" fontId="9" fillId="8" borderId="1" xfId="0" applyNumberFormat="1" applyFont="1" applyFill="1" applyBorder="1" applyAlignment="1">
      <alignment horizontal="center" vertical="center"/>
    </xf>
    <xf numFmtId="177" fontId="9" fillId="8" borderId="1" xfId="0" applyFont="1" applyFill="1" applyBorder="1" applyAlignment="1">
      <alignment vertical="center"/>
    </xf>
    <xf numFmtId="177" fontId="38" fillId="8" borderId="1" xfId="3" applyFont="1" applyFill="1" applyBorder="1" applyAlignment="1">
      <alignment horizontal="left"/>
    </xf>
    <xf numFmtId="177" fontId="9" fillId="8" borderId="1" xfId="3" applyFont="1" applyFill="1" applyBorder="1" applyAlignment="1"/>
    <xf numFmtId="16" fontId="39" fillId="0" borderId="1" xfId="2" applyNumberFormat="1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9" fillId="8" borderId="1" xfId="3" applyFont="1" applyFill="1" applyBorder="1" applyAlignment="1">
      <alignment horizontal="left"/>
    </xf>
    <xf numFmtId="177" fontId="8" fillId="0" borderId="0" xfId="0" applyNumberFormat="1" applyFont="1" applyFill="1" applyBorder="1" applyAlignment="1">
      <alignment horizontal="center" vertical="center" wrapText="1"/>
    </xf>
    <xf numFmtId="16" fontId="13" fillId="0" borderId="4" xfId="0" applyNumberFormat="1" applyFont="1" applyFill="1" applyBorder="1" applyAlignment="1">
      <alignment horizontal="center" vertical="center"/>
    </xf>
    <xf numFmtId="177" fontId="4" fillId="0" borderId="0" xfId="0" applyFont="1" applyFill="1" applyAlignment="1">
      <alignment horizontal="center" vertical="center"/>
    </xf>
    <xf numFmtId="177" fontId="14" fillId="0" borderId="1" xfId="0" applyFont="1" applyFill="1" applyBorder="1" applyAlignment="1">
      <alignment wrapText="1"/>
    </xf>
    <xf numFmtId="177" fontId="7" fillId="2" borderId="1" xfId="0" applyFont="1" applyFill="1" applyBorder="1" applyAlignment="1">
      <alignment horizontal="center" vertical="center"/>
    </xf>
    <xf numFmtId="177" fontId="7" fillId="2" borderId="7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7" xfId="0" applyFont="1" applyFill="1" applyBorder="1" applyAlignment="1">
      <alignment horizontal="center" vertical="center"/>
    </xf>
    <xf numFmtId="16" fontId="13" fillId="0" borderId="0" xfId="3" applyNumberFormat="1" applyFont="1" applyFill="1" applyBorder="1" applyAlignment="1">
      <alignment horizontal="center" vertical="center"/>
    </xf>
    <xf numFmtId="177" fontId="27" fillId="0" borderId="7" xfId="3" applyFont="1" applyFill="1" applyBorder="1" applyAlignment="1">
      <alignment horizontal="left"/>
    </xf>
    <xf numFmtId="177" fontId="9" fillId="0" borderId="7" xfId="3" applyFont="1" applyFill="1" applyBorder="1" applyAlignment="1">
      <alignment horizontal="left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1" fillId="0" borderId="9" xfId="0" applyFont="1" applyFill="1" applyBorder="1" applyAlignment="1">
      <alignment vertical="center"/>
    </xf>
    <xf numFmtId="177" fontId="1" fillId="0" borderId="0" xfId="0" applyFont="1" applyFill="1" applyBorder="1" applyAlignment="1">
      <alignment vertical="center"/>
    </xf>
    <xf numFmtId="177" fontId="2" fillId="0" borderId="0" xfId="0" applyFont="1" applyFill="1" applyBorder="1" applyAlignment="1">
      <alignment horizontal="center" vertical="center"/>
    </xf>
    <xf numFmtId="177" fontId="13" fillId="0" borderId="1" xfId="0" applyFont="1" applyFill="1" applyBorder="1" applyAlignment="1">
      <alignment horizontal="center" vertical="center"/>
    </xf>
    <xf numFmtId="16" fontId="43" fillId="8" borderId="1" xfId="0" applyNumberFormat="1" applyFont="1" applyFill="1" applyBorder="1" applyAlignment="1">
      <alignment horizontal="center" vertical="center"/>
    </xf>
    <xf numFmtId="177" fontId="9" fillId="8" borderId="7" xfId="3" applyFont="1" applyFill="1" applyBorder="1" applyAlignment="1">
      <alignment horizontal="left"/>
    </xf>
    <xf numFmtId="177" fontId="27" fillId="8" borderId="7" xfId="3" applyFont="1" applyFill="1" applyBorder="1" applyAlignment="1">
      <alignment horizontal="left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9" fillId="8" borderId="0" xfId="3" applyFont="1" applyFill="1" applyBorder="1" applyAlignment="1">
      <alignment horizontal="left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2" borderId="4" xfId="0" applyFont="1" applyFill="1" applyBorder="1" applyAlignment="1">
      <alignment horizontal="center" vertical="center"/>
    </xf>
    <xf numFmtId="177" fontId="6" fillId="2" borderId="1" xfId="0" applyFont="1" applyFill="1" applyBorder="1" applyAlignment="1">
      <alignment horizontal="center" vertical="center"/>
    </xf>
    <xf numFmtId="177" fontId="7" fillId="2" borderId="3" xfId="0" applyFont="1" applyFill="1" applyBorder="1" applyAlignment="1">
      <alignment horizontal="center" vertical="center"/>
    </xf>
    <xf numFmtId="177" fontId="7" fillId="2" borderId="5" xfId="0" applyFont="1" applyFill="1" applyBorder="1" applyAlignment="1">
      <alignment horizontal="center" vertical="center"/>
    </xf>
    <xf numFmtId="177" fontId="13" fillId="8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8" fillId="11" borderId="1" xfId="0" applyNumberFormat="1" applyFont="1" applyFill="1" applyBorder="1" applyAlignment="1">
      <alignment horizontal="center" vertical="center" wrapText="1"/>
    </xf>
    <xf numFmtId="177" fontId="0" fillId="0" borderId="0" xfId="0" applyFill="1" applyBorder="1">
      <alignment vertical="center"/>
    </xf>
    <xf numFmtId="177" fontId="13" fillId="8" borderId="1" xfId="2" applyNumberFormat="1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39" fillId="8" borderId="1" xfId="2" applyNumberFormat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76" fontId="38" fillId="8" borderId="1" xfId="2" applyNumberFormat="1" applyFont="1" applyFill="1" applyBorder="1" applyAlignment="1">
      <alignment horizontal="center" vertical="center"/>
    </xf>
    <xf numFmtId="177" fontId="38" fillId="8" borderId="1" xfId="0" applyFont="1" applyFill="1" applyBorder="1" applyAlignment="1">
      <alignment horizontal="center" vertical="center"/>
    </xf>
    <xf numFmtId="177" fontId="38" fillId="8" borderId="1" xfId="0" applyFont="1" applyFill="1" applyBorder="1" applyAlignment="1">
      <alignment vertical="center"/>
    </xf>
    <xf numFmtId="16" fontId="9" fillId="9" borderId="1" xfId="0" applyNumberFormat="1" applyFont="1" applyFill="1" applyBorder="1" applyAlignment="1">
      <alignment horizontal="center" vertical="center" wrapText="1"/>
    </xf>
    <xf numFmtId="177" fontId="9" fillId="8" borderId="1" xfId="0" applyFont="1" applyFill="1" applyBorder="1" applyAlignment="1">
      <alignment horizontal="center" vertical="center"/>
    </xf>
    <xf numFmtId="16" fontId="13" fillId="9" borderId="1" xfId="2" applyNumberFormat="1" applyFont="1" applyFill="1" applyBorder="1" applyAlignment="1">
      <alignment horizontal="center" vertical="center"/>
    </xf>
    <xf numFmtId="177" fontId="9" fillId="9" borderId="1" xfId="2" applyFont="1" applyFill="1" applyBorder="1" applyAlignment="1">
      <alignment horizontal="center"/>
    </xf>
    <xf numFmtId="177" fontId="9" fillId="8" borderId="7" xfId="2" applyFont="1" applyFill="1" applyBorder="1" applyAlignment="1">
      <alignment horizontal="center"/>
    </xf>
    <xf numFmtId="177" fontId="9" fillId="0" borderId="0" xfId="3" applyFont="1" applyFill="1" applyBorder="1" applyAlignment="1">
      <alignment horizontal="left"/>
    </xf>
    <xf numFmtId="16" fontId="9" fillId="0" borderId="0" xfId="0" applyNumberFormat="1" applyFont="1" applyFill="1" applyBorder="1" applyAlignment="1">
      <alignment horizontal="center" vertical="center"/>
    </xf>
    <xf numFmtId="177" fontId="9" fillId="8" borderId="1" xfId="0" applyFont="1" applyFill="1" applyBorder="1" applyAlignment="1">
      <alignment horizontal="left" vertical="center"/>
    </xf>
    <xf numFmtId="177" fontId="7" fillId="2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38" fillId="0" borderId="1" xfId="2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14" fillId="2" borderId="7" xfId="0" applyFont="1" applyFill="1" applyBorder="1" applyAlignment="1">
      <alignment horizontal="center"/>
    </xf>
    <xf numFmtId="177" fontId="2" fillId="2" borderId="1" xfId="0" applyFont="1" applyFill="1" applyBorder="1" applyAlignment="1">
      <alignment horizontal="center" vertical="center"/>
    </xf>
    <xf numFmtId="177" fontId="38" fillId="0" borderId="1" xfId="3" applyFont="1" applyFill="1" applyBorder="1" applyAlignment="1">
      <alignment horizontal="center"/>
    </xf>
    <xf numFmtId="177" fontId="38" fillId="0" borderId="1" xfId="0" applyFont="1" applyFill="1" applyBorder="1" applyAlignment="1">
      <alignment horizontal="center" vertical="center"/>
    </xf>
    <xf numFmtId="176" fontId="38" fillId="8" borderId="1" xfId="0" applyNumberFormat="1" applyFont="1" applyFill="1" applyBorder="1" applyAlignment="1">
      <alignment horizontal="center" vertical="center"/>
    </xf>
    <xf numFmtId="16" fontId="9" fillId="8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horizontal="center" vertical="center"/>
    </xf>
    <xf numFmtId="16" fontId="9" fillId="0" borderId="1" xfId="2" applyNumberFormat="1" applyFont="1" applyFill="1" applyBorder="1" applyAlignment="1">
      <alignment vertical="center"/>
    </xf>
    <xf numFmtId="176" fontId="9" fillId="0" borderId="1" xfId="2" applyNumberFormat="1" applyFont="1" applyFill="1" applyBorder="1" applyAlignment="1">
      <alignment vertical="center"/>
    </xf>
    <xf numFmtId="177" fontId="38" fillId="0" borderId="1" xfId="2" applyFont="1" applyFill="1" applyBorder="1" applyAlignment="1">
      <alignment horizontal="center"/>
    </xf>
    <xf numFmtId="16" fontId="48" fillId="9" borderId="7" xfId="0" applyNumberFormat="1" applyFont="1" applyFill="1" applyBorder="1" applyAlignment="1">
      <alignment horizontal="center" vertical="center"/>
    </xf>
    <xf numFmtId="16" fontId="48" fillId="9" borderId="8" xfId="0" applyNumberFormat="1" applyFont="1" applyFill="1" applyBorder="1" applyAlignment="1">
      <alignment horizontal="center" vertical="center"/>
    </xf>
    <xf numFmtId="16" fontId="7" fillId="0" borderId="7" xfId="0" applyNumberFormat="1" applyFont="1" applyFill="1" applyBorder="1" applyAlignment="1">
      <alignment horizontal="center" vertical="center"/>
    </xf>
    <xf numFmtId="16" fontId="7" fillId="0" borderId="10" xfId="0" applyNumberFormat="1" applyFont="1" applyFill="1" applyBorder="1" applyAlignment="1">
      <alignment horizontal="center" vertical="center"/>
    </xf>
    <xf numFmtId="16" fontId="7" fillId="0" borderId="8" xfId="0" applyNumberFormat="1" applyFont="1" applyFill="1" applyBorder="1" applyAlignment="1">
      <alignment horizontal="center" vertical="center"/>
    </xf>
    <xf numFmtId="177" fontId="23" fillId="0" borderId="0" xfId="0" applyFont="1" applyAlignment="1">
      <alignment horizontal="center" vertical="center" wrapText="1"/>
    </xf>
    <xf numFmtId="177" fontId="24" fillId="0" borderId="0" xfId="0" applyFont="1" applyAlignment="1">
      <alignment horizontal="center" vertical="center"/>
    </xf>
    <xf numFmtId="177" fontId="6" fillId="2" borderId="1" xfId="2" applyFont="1" applyFill="1" applyBorder="1" applyAlignment="1">
      <alignment horizontal="center" vertical="center"/>
    </xf>
    <xf numFmtId="177" fontId="7" fillId="2" borderId="1" xfId="2" applyFont="1" applyFill="1" applyBorder="1" applyAlignment="1">
      <alignment horizontal="center" vertical="center"/>
    </xf>
    <xf numFmtId="177" fontId="6" fillId="2" borderId="7" xfId="2" applyFont="1" applyFill="1" applyBorder="1" applyAlignment="1">
      <alignment horizontal="center" vertical="center"/>
    </xf>
    <xf numFmtId="177" fontId="6" fillId="2" borderId="8" xfId="2" applyFont="1" applyFill="1" applyBorder="1" applyAlignment="1">
      <alignment horizontal="center" vertical="center"/>
    </xf>
    <xf numFmtId="177" fontId="7" fillId="2" borderId="7" xfId="2" applyFont="1" applyFill="1" applyBorder="1" applyAlignment="1">
      <alignment horizontal="center" vertical="center"/>
    </xf>
    <xf numFmtId="177" fontId="7" fillId="2" borderId="10" xfId="2" applyFont="1" applyFill="1" applyBorder="1" applyAlignment="1">
      <alignment horizontal="center" vertical="center"/>
    </xf>
    <xf numFmtId="177" fontId="6" fillId="2" borderId="10" xfId="2" applyFont="1" applyFill="1" applyBorder="1" applyAlignment="1">
      <alignment horizontal="center" vertical="center"/>
    </xf>
    <xf numFmtId="177" fontId="7" fillId="2" borderId="4" xfId="2" applyFont="1" applyFill="1" applyBorder="1" applyAlignment="1">
      <alignment horizontal="center" vertical="center"/>
    </xf>
    <xf numFmtId="177" fontId="4" fillId="7" borderId="11" xfId="0" applyFont="1" applyFill="1" applyBorder="1" applyAlignment="1">
      <alignment horizontal="left" vertical="center"/>
    </xf>
    <xf numFmtId="177" fontId="4" fillId="7" borderId="6" xfId="0" applyFont="1" applyFill="1" applyBorder="1" applyAlignment="1">
      <alignment horizontal="left" vertical="center"/>
    </xf>
    <xf numFmtId="177" fontId="7" fillId="2" borderId="2" xfId="2" applyFont="1" applyFill="1" applyBorder="1" applyAlignment="1">
      <alignment horizontal="center" vertical="center"/>
    </xf>
    <xf numFmtId="177" fontId="41" fillId="10" borderId="7" xfId="0" applyFont="1" applyFill="1" applyBorder="1" applyAlignment="1">
      <alignment horizontal="left" vertical="center"/>
    </xf>
    <xf numFmtId="177" fontId="41" fillId="10" borderId="10" xfId="0" applyFont="1" applyFill="1" applyBorder="1" applyAlignment="1">
      <alignment horizontal="left" vertical="center"/>
    </xf>
    <xf numFmtId="177" fontId="41" fillId="10" borderId="8" xfId="0" applyFont="1" applyFill="1" applyBorder="1" applyAlignment="1">
      <alignment horizontal="left" vertical="center"/>
    </xf>
    <xf numFmtId="177" fontId="2" fillId="0" borderId="7" xfId="0" applyFont="1" applyFill="1" applyBorder="1" applyAlignment="1">
      <alignment horizontal="left" vertical="center"/>
    </xf>
    <xf numFmtId="177" fontId="2" fillId="0" borderId="10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left" vertical="center"/>
    </xf>
    <xf numFmtId="177" fontId="2" fillId="3" borderId="10" xfId="0" applyFont="1" applyFill="1" applyBorder="1" applyAlignment="1">
      <alignment horizontal="left" vertical="center"/>
    </xf>
    <xf numFmtId="177" fontId="2" fillId="3" borderId="8" xfId="0" applyFont="1" applyFill="1" applyBorder="1" applyAlignment="1">
      <alignment horizontal="left" vertical="center"/>
    </xf>
    <xf numFmtId="177" fontId="2" fillId="3" borderId="1" xfId="0" applyFont="1" applyFill="1" applyBorder="1" applyAlignment="1">
      <alignment horizontal="left" vertical="center"/>
    </xf>
    <xf numFmtId="177" fontId="2" fillId="4" borderId="7" xfId="0" applyFont="1" applyFill="1" applyBorder="1" applyAlignment="1">
      <alignment horizontal="left" vertical="center"/>
    </xf>
    <xf numFmtId="177" fontId="2" fillId="4" borderId="10" xfId="0" applyFont="1" applyFill="1" applyBorder="1" applyAlignment="1">
      <alignment horizontal="left" vertical="center"/>
    </xf>
    <xf numFmtId="177" fontId="2" fillId="4" borderId="8" xfId="0" applyFont="1" applyFill="1" applyBorder="1" applyAlignment="1">
      <alignment horizontal="left" vertical="center"/>
    </xf>
    <xf numFmtId="177" fontId="2" fillId="10" borderId="7" xfId="0" applyFont="1" applyFill="1" applyBorder="1" applyAlignment="1">
      <alignment horizontal="left" vertical="center"/>
    </xf>
    <xf numFmtId="177" fontId="2" fillId="10" borderId="10" xfId="0" applyFont="1" applyFill="1" applyBorder="1" applyAlignment="1">
      <alignment horizontal="left" vertical="center"/>
    </xf>
    <xf numFmtId="177" fontId="2" fillId="10" borderId="8" xfId="0" applyFont="1" applyFill="1" applyBorder="1" applyAlignment="1">
      <alignment horizontal="left" vertical="center"/>
    </xf>
    <xf numFmtId="177" fontId="17" fillId="0" borderId="0" xfId="0" applyFont="1" applyAlignment="1">
      <alignment horizontal="center" vertical="center" wrapText="1"/>
    </xf>
    <xf numFmtId="177" fontId="18" fillId="0" borderId="0" xfId="0" applyFont="1" applyAlignment="1">
      <alignment horizontal="center" vertical="center"/>
    </xf>
    <xf numFmtId="177" fontId="4" fillId="7" borderId="9" xfId="0" applyFont="1" applyFill="1" applyBorder="1" applyAlignment="1">
      <alignment horizontal="left" vertical="center"/>
    </xf>
    <xf numFmtId="177" fontId="4" fillId="7" borderId="0" xfId="0" applyFont="1" applyFill="1" applyBorder="1" applyAlignment="1">
      <alignment horizontal="left" vertical="center"/>
    </xf>
    <xf numFmtId="177" fontId="33" fillId="2" borderId="7" xfId="2" applyFont="1" applyFill="1" applyBorder="1" applyAlignment="1">
      <alignment horizontal="center" vertical="center"/>
    </xf>
    <xf numFmtId="177" fontId="33" fillId="2" borderId="8" xfId="2" applyFont="1" applyFill="1" applyBorder="1" applyAlignment="1">
      <alignment horizontal="center" vertical="center"/>
    </xf>
    <xf numFmtId="177" fontId="7" fillId="2" borderId="8" xfId="2" applyFont="1" applyFill="1" applyBorder="1" applyAlignment="1">
      <alignment horizontal="center" vertical="center"/>
    </xf>
    <xf numFmtId="177" fontId="2" fillId="3" borderId="7" xfId="0" applyFont="1" applyFill="1" applyBorder="1" applyAlignment="1">
      <alignment horizontal="center" vertical="center"/>
    </xf>
    <xf numFmtId="177" fontId="2" fillId="3" borderId="10" xfId="0" applyFont="1" applyFill="1" applyBorder="1" applyAlignment="1">
      <alignment horizontal="center" vertical="center"/>
    </xf>
    <xf numFmtId="177" fontId="2" fillId="3" borderId="8" xfId="0" applyFont="1" applyFill="1" applyBorder="1" applyAlignment="1">
      <alignment horizontal="center" vertical="center"/>
    </xf>
    <xf numFmtId="177" fontId="2" fillId="9" borderId="7" xfId="0" applyFont="1" applyFill="1" applyBorder="1" applyAlignment="1">
      <alignment horizontal="left" vertical="center"/>
    </xf>
    <xf numFmtId="177" fontId="2" fillId="9" borderId="10" xfId="0" applyFont="1" applyFill="1" applyBorder="1" applyAlignment="1">
      <alignment horizontal="left" vertical="center"/>
    </xf>
    <xf numFmtId="177" fontId="2" fillId="9" borderId="8" xfId="0" applyFont="1" applyFill="1" applyBorder="1" applyAlignment="1">
      <alignment horizontal="left" vertical="center"/>
    </xf>
    <xf numFmtId="177" fontId="7" fillId="2" borderId="4" xfId="0" applyFont="1" applyFill="1" applyBorder="1" applyAlignment="1">
      <alignment horizontal="center" vertical="center"/>
    </xf>
    <xf numFmtId="177" fontId="7" fillId="11" borderId="4" xfId="0" applyFont="1" applyFill="1" applyBorder="1" applyAlignment="1">
      <alignment horizontal="center" vertical="center"/>
    </xf>
    <xf numFmtId="177" fontId="38" fillId="8" borderId="10" xfId="2" applyFont="1" applyFill="1" applyBorder="1" applyAlignment="1">
      <alignment horizontal="center"/>
    </xf>
    <xf numFmtId="177" fontId="38" fillId="8" borderId="8" xfId="2" applyFont="1" applyFill="1" applyBorder="1" applyAlignment="1">
      <alignment horizontal="center"/>
    </xf>
    <xf numFmtId="177" fontId="38" fillId="8" borderId="7" xfId="2" applyFont="1" applyFill="1" applyBorder="1" applyAlignment="1">
      <alignment horizontal="left"/>
    </xf>
    <xf numFmtId="177" fontId="38" fillId="8" borderId="10" xfId="2" applyFont="1" applyFill="1" applyBorder="1" applyAlignment="1">
      <alignment horizontal="left"/>
    </xf>
    <xf numFmtId="177" fontId="38" fillId="8" borderId="8" xfId="2" applyFont="1" applyFill="1" applyBorder="1" applyAlignment="1">
      <alignment horizontal="left"/>
    </xf>
    <xf numFmtId="177" fontId="7" fillId="2" borderId="7" xfId="0" applyFont="1" applyFill="1" applyBorder="1" applyAlignment="1">
      <alignment horizontal="center" vertical="center"/>
    </xf>
    <xf numFmtId="177" fontId="7" fillId="2" borderId="8" xfId="0" applyFont="1" applyFill="1" applyBorder="1" applyAlignment="1">
      <alignment horizontal="center" vertical="center"/>
    </xf>
    <xf numFmtId="177" fontId="7" fillId="0" borderId="4" xfId="0" applyFont="1" applyFill="1" applyBorder="1" applyAlignment="1">
      <alignment horizontal="center" vertical="center"/>
    </xf>
    <xf numFmtId="16" fontId="9" fillId="8" borderId="7" xfId="0" applyNumberFormat="1" applyFont="1" applyFill="1" applyBorder="1" applyAlignment="1">
      <alignment horizontal="center" vertical="center"/>
    </xf>
    <xf numFmtId="16" fontId="9" fillId="8" borderId="8" xfId="0" applyNumberFormat="1" applyFont="1" applyFill="1" applyBorder="1" applyAlignment="1">
      <alignment horizontal="center" vertical="center"/>
    </xf>
    <xf numFmtId="177" fontId="9" fillId="8" borderId="7" xfId="0" applyNumberFormat="1" applyFont="1" applyFill="1" applyBorder="1" applyAlignment="1">
      <alignment horizontal="center" vertical="center"/>
    </xf>
    <xf numFmtId="177" fontId="9" fillId="8" borderId="8" xfId="0" applyNumberFormat="1" applyFont="1" applyFill="1" applyBorder="1" applyAlignment="1">
      <alignment horizontal="center" vertical="center"/>
    </xf>
    <xf numFmtId="177" fontId="9" fillId="8" borderId="7" xfId="2" applyFont="1" applyFill="1" applyBorder="1" applyAlignment="1">
      <alignment horizontal="left"/>
    </xf>
    <xf numFmtId="177" fontId="9" fillId="8" borderId="10" xfId="2" applyFont="1" applyFill="1" applyBorder="1" applyAlignment="1">
      <alignment horizontal="left"/>
    </xf>
    <xf numFmtId="177" fontId="9" fillId="8" borderId="8" xfId="2" applyFont="1" applyFill="1" applyBorder="1" applyAlignment="1">
      <alignment horizontal="left"/>
    </xf>
    <xf numFmtId="177" fontId="6" fillId="0" borderId="7" xfId="0" applyFont="1" applyFill="1" applyBorder="1" applyAlignment="1">
      <alignment horizontal="center" vertical="center"/>
    </xf>
    <xf numFmtId="177" fontId="6" fillId="0" borderId="8" xfId="0" applyFont="1" applyFill="1" applyBorder="1" applyAlignment="1">
      <alignment horizontal="center" vertical="center"/>
    </xf>
    <xf numFmtId="177" fontId="7" fillId="0" borderId="7" xfId="0" applyFont="1" applyFill="1" applyBorder="1" applyAlignment="1">
      <alignment horizontal="center" vertical="center"/>
    </xf>
    <xf numFmtId="177" fontId="7" fillId="0" borderId="8" xfId="0" applyFont="1" applyFill="1" applyBorder="1" applyAlignment="1">
      <alignment horizontal="center" vertical="center"/>
    </xf>
    <xf numFmtId="16" fontId="9" fillId="8" borderId="7" xfId="2" applyNumberFormat="1" applyFont="1" applyFill="1" applyBorder="1" applyAlignment="1">
      <alignment horizontal="center" vertical="center"/>
    </xf>
    <xf numFmtId="16" fontId="9" fillId="8" borderId="10" xfId="2" applyNumberFormat="1" applyFont="1" applyFill="1" applyBorder="1" applyAlignment="1">
      <alignment horizontal="center" vertical="center"/>
    </xf>
    <xf numFmtId="16" fontId="9" fillId="8" borderId="8" xfId="2" applyNumberFormat="1" applyFont="1" applyFill="1" applyBorder="1" applyAlignment="1">
      <alignment horizontal="center" vertical="center"/>
    </xf>
    <xf numFmtId="177" fontId="7" fillId="2" borderId="10" xfId="0" applyFont="1" applyFill="1" applyBorder="1" applyAlignment="1">
      <alignment horizontal="center" vertical="center"/>
    </xf>
    <xf numFmtId="177" fontId="7" fillId="2" borderId="1" xfId="0" applyFont="1" applyFill="1" applyBorder="1" applyAlignment="1">
      <alignment horizontal="center" vertical="center"/>
    </xf>
    <xf numFmtId="177" fontId="7" fillId="0" borderId="1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 wrapText="1"/>
    </xf>
    <xf numFmtId="177" fontId="7" fillId="12" borderId="1" xfId="0" applyFont="1" applyFill="1" applyBorder="1" applyAlignment="1">
      <alignment horizontal="center" vertical="center"/>
    </xf>
    <xf numFmtId="177" fontId="7" fillId="11" borderId="7" xfId="0" applyFont="1" applyFill="1" applyBorder="1" applyAlignment="1">
      <alignment horizontal="center" vertical="center"/>
    </xf>
    <xf numFmtId="177" fontId="7" fillId="11" borderId="10" xfId="0" applyFont="1" applyFill="1" applyBorder="1" applyAlignment="1">
      <alignment horizontal="center" vertical="center"/>
    </xf>
    <xf numFmtId="177" fontId="7" fillId="12" borderId="4" xfId="0" applyFont="1" applyFill="1" applyBorder="1" applyAlignment="1">
      <alignment horizontal="center" vertical="center"/>
    </xf>
    <xf numFmtId="177" fontId="14" fillId="0" borderId="7" xfId="0" applyFont="1" applyFill="1" applyBorder="1" applyAlignment="1">
      <alignment horizontal="left" wrapText="1"/>
    </xf>
    <xf numFmtId="177" fontId="14" fillId="0" borderId="8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left" wrapText="1"/>
    </xf>
    <xf numFmtId="177" fontId="14" fillId="2" borderId="8" xfId="0" applyFont="1" applyFill="1" applyBorder="1" applyAlignment="1">
      <alignment horizontal="left" wrapText="1"/>
    </xf>
    <xf numFmtId="177" fontId="2" fillId="2" borderId="1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 wrapText="1"/>
    </xf>
    <xf numFmtId="177" fontId="6" fillId="11" borderId="7" xfId="0" applyFont="1" applyFill="1" applyBorder="1" applyAlignment="1">
      <alignment horizontal="center" vertical="center"/>
    </xf>
    <xf numFmtId="177" fontId="14" fillId="2" borderId="2" xfId="0" applyFont="1" applyFill="1" applyBorder="1" applyAlignment="1">
      <alignment horizontal="left" wrapText="1"/>
    </xf>
    <xf numFmtId="177" fontId="14" fillId="2" borderId="7" xfId="0" applyFont="1" applyFill="1" applyBorder="1" applyAlignment="1">
      <alignment horizontal="center"/>
    </xf>
    <xf numFmtId="177" fontId="14" fillId="2" borderId="8" xfId="0" applyFont="1" applyFill="1" applyBorder="1" applyAlignment="1">
      <alignment horizontal="center"/>
    </xf>
    <xf numFmtId="177" fontId="2" fillId="8" borderId="7" xfId="0" applyFont="1" applyFill="1" applyBorder="1" applyAlignment="1">
      <alignment horizontal="left" vertical="top" wrapText="1"/>
    </xf>
    <xf numFmtId="177" fontId="2" fillId="8" borderId="10" xfId="0" applyFont="1" applyFill="1" applyBorder="1" applyAlignment="1">
      <alignment horizontal="left" vertical="top" wrapText="1"/>
    </xf>
    <xf numFmtId="177" fontId="2" fillId="8" borderId="8" xfId="0" applyFont="1" applyFill="1" applyBorder="1" applyAlignment="1">
      <alignment horizontal="left" vertical="top" wrapText="1"/>
    </xf>
    <xf numFmtId="177" fontId="15" fillId="2" borderId="1" xfId="0" applyFont="1" applyFill="1" applyBorder="1" applyAlignment="1">
      <alignment horizontal="left" vertical="center"/>
    </xf>
    <xf numFmtId="177" fontId="14" fillId="2" borderId="1" xfId="0" applyFont="1" applyFill="1" applyBorder="1" applyAlignment="1">
      <alignment horizontal="left" wrapText="1"/>
    </xf>
    <xf numFmtId="177" fontId="12" fillId="5" borderId="0" xfId="0" applyFont="1" applyFill="1" applyAlignment="1">
      <alignment horizontal="left" vertical="center"/>
    </xf>
    <xf numFmtId="177" fontId="12" fillId="5" borderId="0" xfId="0" applyFont="1" applyFill="1" applyBorder="1" applyAlignment="1">
      <alignment horizontal="left" vertical="center"/>
    </xf>
    <xf numFmtId="177" fontId="6" fillId="2" borderId="1" xfId="0" applyFont="1" applyFill="1" applyBorder="1" applyAlignment="1">
      <alignment horizontal="center" vertical="center"/>
    </xf>
    <xf numFmtId="177" fontId="6" fillId="0" borderId="1" xfId="0" applyFont="1" applyFill="1" applyBorder="1" applyAlignment="1">
      <alignment horizontal="center" vertical="center"/>
    </xf>
    <xf numFmtId="177" fontId="6" fillId="12" borderId="1" xfId="0" applyFont="1" applyFill="1" applyBorder="1" applyAlignment="1">
      <alignment horizontal="center" vertical="center"/>
    </xf>
    <xf numFmtId="177" fontId="6" fillId="2" borderId="7" xfId="0" applyFont="1" applyFill="1" applyBorder="1" applyAlignment="1">
      <alignment horizontal="center" vertical="center"/>
    </xf>
    <xf numFmtId="177" fontId="6" fillId="2" borderId="8" xfId="0" applyFont="1" applyFill="1" applyBorder="1" applyAlignment="1">
      <alignment horizontal="center" vertical="center"/>
    </xf>
    <xf numFmtId="177" fontId="9" fillId="8" borderId="7" xfId="0" applyFont="1" applyFill="1" applyBorder="1" applyAlignment="1">
      <alignment horizontal="center" vertical="center"/>
    </xf>
    <xf numFmtId="177" fontId="9" fillId="8" borderId="8" xfId="0" applyFont="1" applyFill="1" applyBorder="1" applyAlignment="1">
      <alignment horizontal="center" vertical="center"/>
    </xf>
    <xf numFmtId="16" fontId="9" fillId="0" borderId="7" xfId="0" applyNumberFormat="1" applyFont="1" applyFill="1" applyBorder="1" applyAlignment="1">
      <alignment horizontal="center" vertical="center"/>
    </xf>
    <xf numFmtId="16" fontId="9" fillId="0" borderId="8" xfId="0" applyNumberFormat="1" applyFont="1" applyFill="1" applyBorder="1" applyAlignment="1">
      <alignment horizontal="center" vertical="center"/>
    </xf>
    <xf numFmtId="177" fontId="4" fillId="5" borderId="1" xfId="0" applyFont="1" applyFill="1" applyBorder="1" applyAlignment="1">
      <alignment horizontal="left" vertical="center"/>
    </xf>
    <xf numFmtId="177" fontId="7" fillId="0" borderId="0" xfId="0" applyFont="1" applyFill="1" applyBorder="1" applyAlignment="1">
      <alignment horizontal="center" vertical="center"/>
    </xf>
    <xf numFmtId="177" fontId="12" fillId="5" borderId="1" xfId="0" applyFont="1" applyFill="1" applyBorder="1" applyAlignment="1">
      <alignment horizontal="left" vertical="center"/>
    </xf>
    <xf numFmtId="177" fontId="1" fillId="2" borderId="1" xfId="0" applyFont="1" applyFill="1" applyBorder="1" applyAlignment="1">
      <alignment horizontal="center" vertical="center"/>
    </xf>
    <xf numFmtId="177" fontId="0" fillId="2" borderId="1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center"/>
    </xf>
    <xf numFmtId="177" fontId="1" fillId="0" borderId="0" xfId="0" applyFont="1" applyFill="1" applyBorder="1" applyAlignment="1">
      <alignment horizontal="center" vertical="center"/>
    </xf>
    <xf numFmtId="177" fontId="2" fillId="0" borderId="0" xfId="0" applyFont="1" applyFill="1" applyBorder="1" applyAlignment="1">
      <alignment horizontal="center" vertical="center"/>
    </xf>
    <xf numFmtId="177" fontId="2" fillId="2" borderId="1" xfId="0" applyFont="1" applyFill="1" applyBorder="1" applyAlignment="1">
      <alignment vertical="top" wrapText="1"/>
    </xf>
    <xf numFmtId="177" fontId="2" fillId="2" borderId="7" xfId="0" applyFont="1" applyFill="1" applyBorder="1" applyAlignment="1">
      <alignment horizontal="left" vertical="top" wrapText="1"/>
    </xf>
    <xf numFmtId="177" fontId="2" fillId="2" borderId="10" xfId="0" applyFont="1" applyFill="1" applyBorder="1" applyAlignment="1">
      <alignment horizontal="left" vertical="top" wrapText="1"/>
    </xf>
    <xf numFmtId="177" fontId="2" fillId="2" borderId="8" xfId="0" applyFont="1" applyFill="1" applyBorder="1" applyAlignment="1">
      <alignment horizontal="left" vertical="top" wrapText="1"/>
    </xf>
    <xf numFmtId="177" fontId="2" fillId="11" borderId="1" xfId="0" applyFont="1" applyFill="1" applyBorder="1" applyAlignment="1">
      <alignment horizontal="left" vertical="top" wrapText="1"/>
    </xf>
    <xf numFmtId="16" fontId="13" fillId="8" borderId="7" xfId="0" applyNumberFormat="1" applyFont="1" applyFill="1" applyBorder="1" applyAlignment="1">
      <alignment horizontal="center" vertical="center"/>
    </xf>
    <xf numFmtId="16" fontId="13" fillId="8" borderId="10" xfId="0" applyNumberFormat="1" applyFont="1" applyFill="1" applyBorder="1" applyAlignment="1">
      <alignment horizontal="center" vertical="center"/>
    </xf>
    <xf numFmtId="16" fontId="13" fillId="8" borderId="8" xfId="0" applyNumberFormat="1" applyFont="1" applyFill="1" applyBorder="1" applyAlignment="1">
      <alignment horizontal="center" vertical="center"/>
    </xf>
    <xf numFmtId="177" fontId="12" fillId="5" borderId="7" xfId="0" applyFont="1" applyFill="1" applyBorder="1" applyAlignment="1">
      <alignment horizontal="left" vertical="center"/>
    </xf>
    <xf numFmtId="177" fontId="12" fillId="5" borderId="10" xfId="0" applyFont="1" applyFill="1" applyBorder="1" applyAlignment="1">
      <alignment horizontal="left" vertical="center"/>
    </xf>
    <xf numFmtId="177" fontId="12" fillId="5" borderId="8" xfId="0" applyFont="1" applyFill="1" applyBorder="1" applyAlignment="1">
      <alignment horizontal="left" vertical="center"/>
    </xf>
    <xf numFmtId="177" fontId="1" fillId="2" borderId="7" xfId="0" applyFont="1" applyFill="1" applyBorder="1" applyAlignment="1">
      <alignment horizontal="center" vertical="center"/>
    </xf>
    <xf numFmtId="177" fontId="2" fillId="2" borderId="8" xfId="0" applyFont="1" applyFill="1" applyBorder="1" applyAlignment="1">
      <alignment horizontal="center" vertical="center"/>
    </xf>
    <xf numFmtId="177" fontId="7" fillId="0" borderId="3" xfId="0" applyFont="1" applyFill="1" applyBorder="1" applyAlignment="1">
      <alignment horizontal="center" vertical="center"/>
    </xf>
    <xf numFmtId="177" fontId="7" fillId="0" borderId="12" xfId="0" applyFont="1" applyFill="1" applyBorder="1" applyAlignment="1">
      <alignment horizontal="center" vertical="center"/>
    </xf>
    <xf numFmtId="177" fontId="0" fillId="2" borderId="7" xfId="0" applyFill="1" applyBorder="1" applyAlignment="1">
      <alignment horizontal="center" vertical="center"/>
    </xf>
    <xf numFmtId="177" fontId="0" fillId="2" borderId="8" xfId="0" applyFill="1" applyBorder="1" applyAlignment="1">
      <alignment horizontal="center" vertical="center"/>
    </xf>
    <xf numFmtId="177" fontId="2" fillId="2" borderId="1" xfId="0" applyFont="1" applyFill="1" applyBorder="1" applyAlignment="1">
      <alignment horizontal="center" vertical="top"/>
    </xf>
    <xf numFmtId="177" fontId="2" fillId="2" borderId="1" xfId="0" applyFont="1" applyFill="1" applyBorder="1" applyAlignment="1">
      <alignment horizontal="left" vertical="top"/>
    </xf>
    <xf numFmtId="177" fontId="2" fillId="2" borderId="13" xfId="0" applyFont="1" applyFill="1" applyBorder="1" applyAlignment="1">
      <alignment horizontal="left" vertical="top" wrapText="1"/>
    </xf>
    <xf numFmtId="177" fontId="2" fillId="2" borderId="2" xfId="0" applyFont="1" applyFill="1" applyBorder="1" applyAlignment="1">
      <alignment horizontal="left" vertical="top"/>
    </xf>
    <xf numFmtId="177" fontId="42" fillId="0" borderId="7" xfId="0" applyFont="1" applyBorder="1" applyAlignment="1">
      <alignment horizontal="left" vertical="center" wrapText="1"/>
    </xf>
    <xf numFmtId="177" fontId="42" fillId="0" borderId="10" xfId="0" applyFont="1" applyBorder="1" applyAlignment="1">
      <alignment horizontal="left" vertical="center" wrapText="1"/>
    </xf>
    <xf numFmtId="177" fontId="42" fillId="0" borderId="8" xfId="0" applyFont="1" applyBorder="1" applyAlignment="1">
      <alignment horizontal="left" vertical="center" wrapText="1"/>
    </xf>
    <xf numFmtId="177" fontId="1" fillId="2" borderId="8" xfId="0" applyFont="1" applyFill="1" applyBorder="1" applyAlignment="1">
      <alignment horizontal="center" vertical="center"/>
    </xf>
    <xf numFmtId="177" fontId="40" fillId="2" borderId="7" xfId="0" applyFont="1" applyFill="1" applyBorder="1" applyAlignment="1">
      <alignment horizontal="center" vertical="center"/>
    </xf>
    <xf numFmtId="177" fontId="40" fillId="2" borderId="10" xfId="0" applyFont="1" applyFill="1" applyBorder="1" applyAlignment="1">
      <alignment horizontal="center" vertical="center"/>
    </xf>
    <xf numFmtId="177" fontId="2" fillId="2" borderId="7" xfId="0" applyFont="1" applyFill="1" applyBorder="1" applyAlignment="1">
      <alignment horizontal="center" vertical="center"/>
    </xf>
    <xf numFmtId="177" fontId="2" fillId="2" borderId="10" xfId="0" applyFont="1" applyFill="1" applyBorder="1" applyAlignment="1">
      <alignment horizontal="center" vertical="center"/>
    </xf>
    <xf numFmtId="177" fontId="26" fillId="2" borderId="7" xfId="0" applyFont="1" applyFill="1" applyBorder="1" applyAlignment="1">
      <alignment horizontal="center" vertical="center"/>
    </xf>
    <xf numFmtId="16" fontId="39" fillId="8" borderId="7" xfId="0" applyNumberFormat="1" applyFont="1" applyFill="1" applyBorder="1" applyAlignment="1">
      <alignment horizontal="left" vertical="center"/>
    </xf>
    <xf numFmtId="16" fontId="39" fillId="8" borderId="10" xfId="0" applyNumberFormat="1" applyFont="1" applyFill="1" applyBorder="1" applyAlignment="1">
      <alignment horizontal="left" vertical="center"/>
    </xf>
    <xf numFmtId="16" fontId="39" fillId="8" borderId="8" xfId="0" applyNumberFormat="1" applyFont="1" applyFill="1" applyBorder="1" applyAlignment="1">
      <alignment horizontal="left" vertical="center"/>
    </xf>
    <xf numFmtId="177" fontId="2" fillId="0" borderId="1" xfId="0" applyFont="1" applyFill="1" applyBorder="1" applyAlignment="1">
      <alignment horizontal="left" vertical="center"/>
    </xf>
    <xf numFmtId="177" fontId="2" fillId="0" borderId="8" xfId="0" applyFont="1" applyFill="1" applyBorder="1" applyAlignment="1">
      <alignment horizontal="left" vertical="top" wrapText="1"/>
    </xf>
    <xf numFmtId="177" fontId="2" fillId="0" borderId="1" xfId="0" applyFont="1" applyFill="1" applyBorder="1" applyAlignment="1">
      <alignment horizontal="left" vertical="top"/>
    </xf>
    <xf numFmtId="177" fontId="41" fillId="6" borderId="7" xfId="0" applyFont="1" applyFill="1" applyBorder="1" applyAlignment="1">
      <alignment horizontal="left" vertical="top" wrapText="1"/>
    </xf>
    <xf numFmtId="177" fontId="41" fillId="6" borderId="10" xfId="0" applyFont="1" applyFill="1" applyBorder="1" applyAlignment="1">
      <alignment horizontal="left" vertical="top" wrapText="1"/>
    </xf>
    <xf numFmtId="177" fontId="41" fillId="6" borderId="8" xfId="0" applyFont="1" applyFill="1" applyBorder="1" applyAlignment="1">
      <alignment horizontal="left" vertical="top" wrapText="1"/>
    </xf>
    <xf numFmtId="177" fontId="39" fillId="0" borderId="7" xfId="0" applyNumberFormat="1" applyFont="1" applyFill="1" applyBorder="1" applyAlignment="1">
      <alignment horizontal="center" vertical="center"/>
    </xf>
    <xf numFmtId="177" fontId="39" fillId="0" borderId="10" xfId="0" applyNumberFormat="1" applyFont="1" applyFill="1" applyBorder="1" applyAlignment="1">
      <alignment horizontal="center" vertical="center"/>
    </xf>
    <xf numFmtId="177" fontId="39" fillId="0" borderId="8" xfId="0" applyNumberFormat="1" applyFont="1" applyFill="1" applyBorder="1" applyAlignment="1">
      <alignment horizontal="center" vertical="center"/>
    </xf>
    <xf numFmtId="16" fontId="39" fillId="0" borderId="7" xfId="0" applyNumberFormat="1" applyFont="1" applyFill="1" applyBorder="1" applyAlignment="1">
      <alignment horizontal="center" vertical="center"/>
    </xf>
    <xf numFmtId="16" fontId="39" fillId="0" borderId="10" xfId="0" applyNumberFormat="1" applyFont="1" applyFill="1" applyBorder="1" applyAlignment="1">
      <alignment horizontal="center" vertical="center"/>
    </xf>
    <xf numFmtId="16" fontId="39" fillId="0" borderId="8" xfId="0" applyNumberFormat="1" applyFont="1" applyFill="1" applyBorder="1" applyAlignment="1">
      <alignment horizontal="center" vertical="center"/>
    </xf>
    <xf numFmtId="177" fontId="0" fillId="2" borderId="8" xfId="0" applyFont="1" applyFill="1" applyBorder="1" applyAlignment="1">
      <alignment horizontal="center" vertical="center"/>
    </xf>
    <xf numFmtId="177" fontId="12" fillId="5" borderId="6" xfId="0" applyFont="1" applyFill="1" applyBorder="1" applyAlignment="1">
      <alignment vertical="center"/>
    </xf>
    <xf numFmtId="177" fontId="2" fillId="0" borderId="1" xfId="0" applyFont="1" applyFill="1" applyBorder="1" applyAlignment="1">
      <alignment vertical="center"/>
    </xf>
    <xf numFmtId="177" fontId="2" fillId="8" borderId="1" xfId="0" applyFont="1" applyFill="1" applyBorder="1" applyAlignment="1">
      <alignment vertical="top" wrapText="1"/>
    </xf>
    <xf numFmtId="177" fontId="2" fillId="0" borderId="1" xfId="0" applyFont="1" applyFill="1" applyBorder="1" applyAlignment="1">
      <alignment vertical="top" wrapText="1"/>
    </xf>
    <xf numFmtId="177" fontId="2" fillId="0" borderId="7" xfId="0" applyFont="1" applyFill="1" applyBorder="1" applyAlignment="1">
      <alignment horizontal="left" vertical="top" wrapText="1"/>
    </xf>
    <xf numFmtId="177" fontId="2" fillId="0" borderId="10" xfId="0" applyFont="1" applyFill="1" applyBorder="1" applyAlignment="1">
      <alignment horizontal="left" vertical="top" wrapText="1"/>
    </xf>
    <xf numFmtId="177" fontId="9" fillId="0" borderId="1" xfId="3" applyFont="1" applyFill="1" applyBorder="1" applyAlignment="1">
      <alignment horizontal="center"/>
    </xf>
  </cellXfs>
  <cellStyles count="5">
    <cellStyle name="常规" xfId="0" builtinId="0"/>
    <cellStyle name="常规 2" xfId="1"/>
    <cellStyle name="常规_Sheet1" xfId="2"/>
    <cellStyle name="一般_2005-03-01 Long Term Schedule-China-1" xfId="3"/>
    <cellStyle name="표준_KIS2 LTS 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1485900</xdr:colOff>
      <xdr:row>0</xdr:row>
      <xdr:rowOff>579120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219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22860</xdr:rowOff>
    </xdr:from>
    <xdr:to>
      <xdr:col>0</xdr:col>
      <xdr:colOff>1394460</xdr:colOff>
      <xdr:row>0</xdr:row>
      <xdr:rowOff>525780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860"/>
          <a:ext cx="12801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1348740</xdr:colOff>
      <xdr:row>0</xdr:row>
      <xdr:rowOff>548640</xdr:rowOff>
    </xdr:to>
    <xdr:pic>
      <xdr:nvPicPr>
        <xdr:cNvPr id="185248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496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0</xdr:rowOff>
    </xdr:from>
    <xdr:to>
      <xdr:col>0</xdr:col>
      <xdr:colOff>1325880</xdr:colOff>
      <xdr:row>1</xdr:row>
      <xdr:rowOff>30480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0"/>
          <a:ext cx="12192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1371600</xdr:colOff>
      <xdr:row>1</xdr:row>
      <xdr:rowOff>68580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280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99060</xdr:colOff>
      <xdr:row>0</xdr:row>
      <xdr:rowOff>0</xdr:rowOff>
    </xdr:from>
    <xdr:to>
      <xdr:col>0</xdr:col>
      <xdr:colOff>1356360</xdr:colOff>
      <xdr:row>1</xdr:row>
      <xdr:rowOff>106680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2573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1</xdr:row>
      <xdr:rowOff>129540</xdr:rowOff>
    </xdr:to>
    <xdr:pic>
      <xdr:nvPicPr>
        <xdr:cNvPr id="1841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236220</xdr:colOff>
      <xdr:row>0</xdr:row>
      <xdr:rowOff>68580</xdr:rowOff>
    </xdr:from>
    <xdr:to>
      <xdr:col>0</xdr:col>
      <xdr:colOff>1356360</xdr:colOff>
      <xdr:row>1</xdr:row>
      <xdr:rowOff>198120</xdr:rowOff>
    </xdr:to>
    <xdr:pic>
      <xdr:nvPicPr>
        <xdr:cNvPr id="1841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858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2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3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4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0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1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2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3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4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5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6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7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8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4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5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7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599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1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3602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266700</xdr:colOff>
      <xdr:row>0</xdr:row>
      <xdr:rowOff>22860</xdr:rowOff>
    </xdr:from>
    <xdr:to>
      <xdr:col>0</xdr:col>
      <xdr:colOff>1592580</xdr:colOff>
      <xdr:row>0</xdr:row>
      <xdr:rowOff>579120</xdr:rowOff>
    </xdr:to>
    <xdr:pic>
      <xdr:nvPicPr>
        <xdr:cNvPr id="1913603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32588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60960</xdr:rowOff>
    </xdr:from>
    <xdr:to>
      <xdr:col>0</xdr:col>
      <xdr:colOff>1333500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"/>
          <a:ext cx="12954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83820</xdr:colOff>
      <xdr:row>0</xdr:row>
      <xdr:rowOff>0</xdr:rowOff>
    </xdr:from>
    <xdr:to>
      <xdr:col>0</xdr:col>
      <xdr:colOff>1257300</xdr:colOff>
      <xdr:row>0</xdr:row>
      <xdr:rowOff>640080</xdr:rowOff>
    </xdr:to>
    <xdr:pic>
      <xdr:nvPicPr>
        <xdr:cNvPr id="137473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1734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0</xdr:col>
      <xdr:colOff>1234440</xdr:colOff>
      <xdr:row>0</xdr:row>
      <xdr:rowOff>640080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582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0</xdr:row>
      <xdr:rowOff>38100</xdr:rowOff>
    </xdr:from>
    <xdr:to>
      <xdr:col>0</xdr:col>
      <xdr:colOff>1432560</xdr:colOff>
      <xdr:row>0</xdr:row>
      <xdr:rowOff>609600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3182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106680</xdr:colOff>
      <xdr:row>0</xdr:row>
      <xdr:rowOff>7620</xdr:rowOff>
    </xdr:from>
    <xdr:to>
      <xdr:col>0</xdr:col>
      <xdr:colOff>1432560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7620"/>
          <a:ext cx="13258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76200</xdr:rowOff>
    </xdr:from>
    <xdr:to>
      <xdr:col>0</xdr:col>
      <xdr:colOff>1165860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6200"/>
          <a:ext cx="11201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V36"/>
  <sheetViews>
    <sheetView topLeftCell="A4" zoomScaleNormal="100" workbookViewId="0">
      <selection activeCell="A22" sqref="A22"/>
    </sheetView>
  </sheetViews>
  <sheetFormatPr defaultRowHeight="15.6"/>
  <cols>
    <col min="1" max="1" width="24.296875" customWidth="1"/>
    <col min="2" max="2" width="7.19921875" customWidth="1"/>
    <col min="3" max="22" width="6.69921875" customWidth="1"/>
  </cols>
  <sheetData>
    <row r="1" spans="1:256" ht="46.8" customHeight="1">
      <c r="B1" s="179" t="s">
        <v>54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59"/>
      <c r="W1" s="46"/>
      <c r="X1" s="46"/>
      <c r="Y1" s="46"/>
      <c r="Z1" s="46"/>
      <c r="AA1" s="46"/>
      <c r="AB1" s="47"/>
    </row>
    <row r="2" spans="1:256" ht="17.100000000000001" customHeight="1">
      <c r="B2" s="180" t="s">
        <v>153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60"/>
      <c r="W2" s="48"/>
      <c r="X2" s="48"/>
      <c r="Y2" s="48"/>
      <c r="Z2" s="48"/>
      <c r="AA2" s="48"/>
      <c r="AB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189" t="s">
        <v>146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</row>
    <row r="5" spans="1:256">
      <c r="A5" s="4" t="s">
        <v>1</v>
      </c>
      <c r="B5" s="4" t="s">
        <v>2</v>
      </c>
      <c r="C5" s="183" t="s">
        <v>139</v>
      </c>
      <c r="D5" s="184"/>
      <c r="E5" s="181" t="s">
        <v>97</v>
      </c>
      <c r="F5" s="181"/>
      <c r="G5" s="181" t="s">
        <v>98</v>
      </c>
      <c r="H5" s="181"/>
      <c r="I5" s="181" t="s">
        <v>99</v>
      </c>
      <c r="J5" s="181"/>
      <c r="K5" s="183" t="s">
        <v>100</v>
      </c>
      <c r="L5" s="187"/>
      <c r="M5" s="183" t="s">
        <v>101</v>
      </c>
      <c r="N5" s="187"/>
      <c r="O5" s="183" t="s">
        <v>102</v>
      </c>
      <c r="P5" s="187"/>
      <c r="Q5" s="4" t="s">
        <v>2</v>
      </c>
      <c r="R5" s="183" t="s">
        <v>140</v>
      </c>
      <c r="S5" s="184"/>
      <c r="T5" s="181" t="s">
        <v>97</v>
      </c>
      <c r="U5" s="181"/>
    </row>
    <row r="6" spans="1:256">
      <c r="A6" s="188" t="s">
        <v>3</v>
      </c>
      <c r="B6" s="188" t="s">
        <v>4</v>
      </c>
      <c r="C6" s="182" t="s">
        <v>109</v>
      </c>
      <c r="D6" s="182"/>
      <c r="E6" s="182" t="s">
        <v>103</v>
      </c>
      <c r="F6" s="182"/>
      <c r="G6" s="182" t="s">
        <v>104</v>
      </c>
      <c r="H6" s="182"/>
      <c r="I6" s="182" t="s">
        <v>105</v>
      </c>
      <c r="J6" s="182"/>
      <c r="K6" s="185" t="s">
        <v>106</v>
      </c>
      <c r="L6" s="186"/>
      <c r="M6" s="185" t="s">
        <v>107</v>
      </c>
      <c r="N6" s="186"/>
      <c r="O6" s="185" t="s">
        <v>108</v>
      </c>
      <c r="P6" s="186"/>
      <c r="Q6" s="5" t="s">
        <v>4</v>
      </c>
      <c r="R6" s="182" t="s">
        <v>109</v>
      </c>
      <c r="S6" s="182"/>
      <c r="T6" s="182" t="s">
        <v>103</v>
      </c>
      <c r="U6" s="182"/>
    </row>
    <row r="7" spans="1:256">
      <c r="A7" s="191"/>
      <c r="B7" s="191"/>
      <c r="C7" s="188" t="s">
        <v>5</v>
      </c>
      <c r="D7" s="188"/>
      <c r="E7" s="188" t="s">
        <v>5</v>
      </c>
      <c r="F7" s="188"/>
      <c r="G7" s="188" t="s">
        <v>5</v>
      </c>
      <c r="H7" s="188"/>
      <c r="I7" s="188" t="s">
        <v>5</v>
      </c>
      <c r="J7" s="188"/>
      <c r="K7" s="188" t="s">
        <v>5</v>
      </c>
      <c r="L7" s="188"/>
      <c r="M7" s="188" t="s">
        <v>5</v>
      </c>
      <c r="N7" s="188"/>
      <c r="O7" s="188" t="s">
        <v>5</v>
      </c>
      <c r="P7" s="188"/>
      <c r="Q7" s="7"/>
      <c r="R7" s="188" t="s">
        <v>5</v>
      </c>
      <c r="S7" s="188"/>
      <c r="T7" s="188" t="s">
        <v>5</v>
      </c>
      <c r="U7" s="188"/>
    </row>
    <row r="8" spans="1:256" ht="26.4">
      <c r="A8" s="6"/>
      <c r="B8" s="5"/>
      <c r="C8" s="8" t="s">
        <v>120</v>
      </c>
      <c r="D8" s="8" t="s">
        <v>121</v>
      </c>
      <c r="E8" s="8" t="s">
        <v>122</v>
      </c>
      <c r="F8" s="8" t="s">
        <v>123</v>
      </c>
      <c r="G8" s="8" t="s">
        <v>110</v>
      </c>
      <c r="H8" s="8" t="s">
        <v>111</v>
      </c>
      <c r="I8" s="8" t="s">
        <v>112</v>
      </c>
      <c r="J8" s="8" t="s">
        <v>113</v>
      </c>
      <c r="K8" s="8" t="s">
        <v>114</v>
      </c>
      <c r="L8" s="8" t="s">
        <v>115</v>
      </c>
      <c r="M8" s="8" t="s">
        <v>116</v>
      </c>
      <c r="N8" s="8" t="s">
        <v>117</v>
      </c>
      <c r="O8" s="8" t="s">
        <v>118</v>
      </c>
      <c r="P8" s="8" t="s">
        <v>119</v>
      </c>
      <c r="Q8" s="9"/>
      <c r="R8" s="8" t="s">
        <v>120</v>
      </c>
      <c r="S8" s="8" t="s">
        <v>121</v>
      </c>
      <c r="T8" s="8" t="s">
        <v>122</v>
      </c>
      <c r="U8" s="8" t="s">
        <v>123</v>
      </c>
    </row>
    <row r="9" spans="1:256" s="51" customFormat="1" hidden="1">
      <c r="A9" s="11" t="s">
        <v>252</v>
      </c>
      <c r="B9" s="12" t="s">
        <v>410</v>
      </c>
      <c r="C9" s="10">
        <v>44168</v>
      </c>
      <c r="D9" s="10">
        <v>44168</v>
      </c>
      <c r="E9" s="10">
        <v>44169</v>
      </c>
      <c r="F9" s="10">
        <v>44170</v>
      </c>
      <c r="G9" s="10">
        <v>44173</v>
      </c>
      <c r="H9" s="10">
        <v>44174</v>
      </c>
      <c r="I9" s="10">
        <v>44174</v>
      </c>
      <c r="J9" s="10">
        <v>44174</v>
      </c>
      <c r="K9" s="10">
        <v>44175</v>
      </c>
      <c r="L9" s="10">
        <v>44175</v>
      </c>
      <c r="M9" s="10">
        <v>44176</v>
      </c>
      <c r="N9" s="10">
        <v>44176</v>
      </c>
      <c r="O9" s="10">
        <v>44176</v>
      </c>
      <c r="P9" s="10">
        <v>44176</v>
      </c>
      <c r="Q9" s="13" t="s">
        <v>411</v>
      </c>
      <c r="R9" s="10">
        <v>44182</v>
      </c>
      <c r="S9" s="10">
        <v>44182</v>
      </c>
      <c r="T9" s="10">
        <v>44183</v>
      </c>
      <c r="U9" s="10">
        <v>44184</v>
      </c>
    </row>
    <row r="10" spans="1:256" s="51" customFormat="1" hidden="1">
      <c r="A10" s="13" t="s">
        <v>251</v>
      </c>
      <c r="B10" s="12" t="s">
        <v>412</v>
      </c>
      <c r="C10" s="10">
        <v>44175</v>
      </c>
      <c r="D10" s="10">
        <v>44175</v>
      </c>
      <c r="E10" s="10">
        <v>44176</v>
      </c>
      <c r="F10" s="10">
        <v>44177</v>
      </c>
      <c r="G10" s="10">
        <v>44180</v>
      </c>
      <c r="H10" s="10">
        <v>44181</v>
      </c>
      <c r="I10" s="10">
        <v>44181</v>
      </c>
      <c r="J10" s="10">
        <v>44181</v>
      </c>
      <c r="K10" s="10">
        <v>44182</v>
      </c>
      <c r="L10" s="10">
        <v>44182</v>
      </c>
      <c r="M10" s="82" t="s">
        <v>495</v>
      </c>
      <c r="N10" s="82" t="s">
        <v>496</v>
      </c>
      <c r="O10" s="82" t="s">
        <v>497</v>
      </c>
      <c r="P10" s="82" t="s">
        <v>496</v>
      </c>
      <c r="Q10" s="13" t="s">
        <v>413</v>
      </c>
      <c r="R10" s="10">
        <v>44189</v>
      </c>
      <c r="S10" s="10">
        <v>44189</v>
      </c>
      <c r="T10" s="10">
        <v>44190</v>
      </c>
      <c r="U10" s="10">
        <v>44191</v>
      </c>
    </row>
    <row r="11" spans="1:256" s="51" customFormat="1" hidden="1">
      <c r="A11" s="11" t="s">
        <v>252</v>
      </c>
      <c r="B11" s="12" t="s">
        <v>459</v>
      </c>
      <c r="C11" s="10">
        <v>44182</v>
      </c>
      <c r="D11" s="10">
        <v>44182</v>
      </c>
      <c r="E11" s="10">
        <v>44183</v>
      </c>
      <c r="F11" s="10">
        <v>44184</v>
      </c>
      <c r="G11" s="10">
        <v>44187</v>
      </c>
      <c r="H11" s="10">
        <v>44188</v>
      </c>
      <c r="I11" s="10">
        <v>44188</v>
      </c>
      <c r="J11" s="10">
        <v>44188</v>
      </c>
      <c r="K11" s="10">
        <v>44189</v>
      </c>
      <c r="L11" s="10">
        <v>44189</v>
      </c>
      <c r="M11" s="10">
        <v>44190</v>
      </c>
      <c r="N11" s="10">
        <v>44190</v>
      </c>
      <c r="O11" s="10">
        <v>44190</v>
      </c>
      <c r="P11" s="10">
        <v>44190</v>
      </c>
      <c r="Q11" s="13" t="s">
        <v>458</v>
      </c>
      <c r="R11" s="111" t="s">
        <v>544</v>
      </c>
      <c r="S11" s="10">
        <v>44196</v>
      </c>
      <c r="T11" s="10">
        <v>44197</v>
      </c>
      <c r="U11" s="10">
        <v>44198</v>
      </c>
    </row>
    <row r="12" spans="1:256" s="51" customFormat="1" hidden="1">
      <c r="A12" s="13" t="s">
        <v>251</v>
      </c>
      <c r="B12" s="12" t="s">
        <v>461</v>
      </c>
      <c r="C12" s="10">
        <v>44189</v>
      </c>
      <c r="D12" s="10">
        <v>44189</v>
      </c>
      <c r="E12" s="10">
        <v>44190</v>
      </c>
      <c r="F12" s="10">
        <v>44191</v>
      </c>
      <c r="G12" s="10">
        <v>44194</v>
      </c>
      <c r="H12" s="10">
        <v>44195</v>
      </c>
      <c r="I12" s="10">
        <v>44195</v>
      </c>
      <c r="J12" s="10">
        <v>44195</v>
      </c>
      <c r="K12" s="10">
        <v>44196</v>
      </c>
      <c r="L12" s="10">
        <v>44196</v>
      </c>
      <c r="M12" s="10">
        <v>44197</v>
      </c>
      <c r="N12" s="10">
        <v>44197</v>
      </c>
      <c r="O12" s="10">
        <v>44197</v>
      </c>
      <c r="P12" s="10">
        <v>44197</v>
      </c>
      <c r="Q12" s="13" t="s">
        <v>460</v>
      </c>
      <c r="R12" s="10">
        <v>44203</v>
      </c>
      <c r="S12" s="10">
        <v>44203</v>
      </c>
      <c r="T12" s="10">
        <v>44204</v>
      </c>
      <c r="U12" s="10">
        <v>44205</v>
      </c>
    </row>
    <row r="13" spans="1:256" s="51" customFormat="1" hidden="1">
      <c r="A13" s="11" t="s">
        <v>252</v>
      </c>
      <c r="B13" s="12" t="s">
        <v>472</v>
      </c>
      <c r="C13" s="10">
        <v>44196</v>
      </c>
      <c r="D13" s="10">
        <v>44196</v>
      </c>
      <c r="E13" s="10">
        <v>44197</v>
      </c>
      <c r="F13" s="10">
        <v>44198</v>
      </c>
      <c r="G13" s="10">
        <v>44201</v>
      </c>
      <c r="H13" s="10">
        <v>44202</v>
      </c>
      <c r="I13" s="10">
        <v>44202</v>
      </c>
      <c r="J13" s="10">
        <v>44202</v>
      </c>
      <c r="K13" s="10">
        <v>44203</v>
      </c>
      <c r="L13" s="10">
        <v>44203</v>
      </c>
      <c r="M13" s="10">
        <v>44204</v>
      </c>
      <c r="N13" s="10">
        <v>44204</v>
      </c>
      <c r="O13" s="10">
        <v>44204</v>
      </c>
      <c r="P13" s="10">
        <v>44204</v>
      </c>
      <c r="Q13" s="146" t="s">
        <v>473</v>
      </c>
      <c r="R13" s="82" t="s">
        <v>601</v>
      </c>
      <c r="S13" s="82" t="s">
        <v>602</v>
      </c>
      <c r="T13" s="80">
        <v>12</v>
      </c>
      <c r="U13" s="82" t="s">
        <v>603</v>
      </c>
    </row>
    <row r="14" spans="1:256" s="51" customFormat="1" hidden="1">
      <c r="A14" s="13" t="s">
        <v>251</v>
      </c>
      <c r="B14" s="12" t="s">
        <v>474</v>
      </c>
      <c r="C14" s="10">
        <v>44203</v>
      </c>
      <c r="D14" s="10">
        <v>44203</v>
      </c>
      <c r="E14" s="10">
        <v>44204</v>
      </c>
      <c r="F14" s="10">
        <v>44205</v>
      </c>
      <c r="G14" s="10">
        <v>44208</v>
      </c>
      <c r="H14" s="10">
        <v>44209</v>
      </c>
      <c r="I14" s="10">
        <v>44209</v>
      </c>
      <c r="J14" s="10">
        <v>44209</v>
      </c>
      <c r="K14" s="10">
        <v>44210</v>
      </c>
      <c r="L14" s="10">
        <v>44210</v>
      </c>
      <c r="M14" s="10">
        <v>44211</v>
      </c>
      <c r="N14" s="10">
        <v>44211</v>
      </c>
      <c r="O14" s="10">
        <v>44211</v>
      </c>
      <c r="P14" s="10">
        <v>44211</v>
      </c>
      <c r="Q14" s="13" t="s">
        <v>475</v>
      </c>
      <c r="R14" s="10">
        <v>44217</v>
      </c>
      <c r="S14" s="10">
        <v>44217</v>
      </c>
      <c r="T14" s="10">
        <v>44218</v>
      </c>
      <c r="U14" s="10">
        <v>44219</v>
      </c>
    </row>
    <row r="15" spans="1:256" s="51" customFormat="1" hidden="1">
      <c r="A15" s="158" t="s">
        <v>604</v>
      </c>
      <c r="B15" s="12" t="s">
        <v>533</v>
      </c>
      <c r="C15" s="80" t="s">
        <v>692</v>
      </c>
      <c r="D15" s="10">
        <v>44215</v>
      </c>
      <c r="E15" s="10">
        <v>44216</v>
      </c>
      <c r="F15" s="10">
        <v>44218</v>
      </c>
      <c r="G15" s="10">
        <v>44223</v>
      </c>
      <c r="H15" s="10">
        <v>44223</v>
      </c>
      <c r="I15" s="10">
        <v>44223</v>
      </c>
      <c r="J15" s="10">
        <v>44224</v>
      </c>
      <c r="K15" s="10">
        <v>44224</v>
      </c>
      <c r="L15" s="10">
        <v>44225</v>
      </c>
      <c r="M15" s="82" t="s">
        <v>609</v>
      </c>
      <c r="N15" s="82" t="s">
        <v>609</v>
      </c>
      <c r="O15" s="82" t="s">
        <v>609</v>
      </c>
      <c r="P15" s="82" t="s">
        <v>609</v>
      </c>
      <c r="Q15" s="13" t="s">
        <v>534</v>
      </c>
      <c r="R15" s="174" t="s">
        <v>693</v>
      </c>
      <c r="S15" s="175"/>
      <c r="T15" s="174" t="s">
        <v>694</v>
      </c>
      <c r="U15" s="175"/>
    </row>
    <row r="16" spans="1:256" s="51" customFormat="1" hidden="1">
      <c r="A16" s="13" t="s">
        <v>251</v>
      </c>
      <c r="B16" s="12" t="s">
        <v>515</v>
      </c>
      <c r="C16" s="10">
        <v>44217</v>
      </c>
      <c r="D16" s="10">
        <v>44217</v>
      </c>
      <c r="E16" s="10">
        <v>44218</v>
      </c>
      <c r="F16" s="10">
        <v>44219</v>
      </c>
      <c r="G16" s="10">
        <v>44222</v>
      </c>
      <c r="H16" s="10">
        <v>44223</v>
      </c>
      <c r="I16" s="10">
        <v>44223</v>
      </c>
      <c r="J16" s="10">
        <v>44223</v>
      </c>
      <c r="K16" s="10">
        <v>44224</v>
      </c>
      <c r="L16" s="10">
        <v>44224</v>
      </c>
      <c r="M16" s="10">
        <v>44225</v>
      </c>
      <c r="N16" s="10">
        <v>44225</v>
      </c>
      <c r="O16" s="10">
        <v>44225</v>
      </c>
      <c r="P16" s="10">
        <v>44225</v>
      </c>
      <c r="Q16" s="13" t="s">
        <v>513</v>
      </c>
      <c r="R16" s="10">
        <v>44231</v>
      </c>
      <c r="S16" s="10">
        <v>44231</v>
      </c>
      <c r="T16" s="10">
        <v>44232</v>
      </c>
      <c r="U16" s="10">
        <v>44233</v>
      </c>
    </row>
    <row r="17" spans="1:21" s="51" customFormat="1">
      <c r="A17" s="11" t="s">
        <v>600</v>
      </c>
      <c r="B17" s="12" t="s">
        <v>516</v>
      </c>
      <c r="C17" s="174" t="s">
        <v>693</v>
      </c>
      <c r="D17" s="175"/>
      <c r="E17" s="174" t="s">
        <v>694</v>
      </c>
      <c r="F17" s="175"/>
      <c r="G17" s="10">
        <v>44235</v>
      </c>
      <c r="H17" s="10">
        <v>44235</v>
      </c>
      <c r="I17" s="10">
        <v>44235</v>
      </c>
      <c r="J17" s="10">
        <v>44236</v>
      </c>
      <c r="K17" s="10">
        <v>44236</v>
      </c>
      <c r="L17" s="10">
        <v>44237</v>
      </c>
      <c r="M17" s="82" t="s">
        <v>428</v>
      </c>
      <c r="N17" s="82" t="s">
        <v>428</v>
      </c>
      <c r="O17" s="82" t="s">
        <v>428</v>
      </c>
      <c r="P17" s="82" t="s">
        <v>428</v>
      </c>
      <c r="Q17" s="13" t="s">
        <v>514</v>
      </c>
      <c r="R17" s="174" t="s">
        <v>829</v>
      </c>
      <c r="S17" s="175"/>
      <c r="T17" s="174" t="s">
        <v>830</v>
      </c>
      <c r="U17" s="175"/>
    </row>
    <row r="18" spans="1:21" s="51" customFormat="1">
      <c r="A18" s="13" t="s">
        <v>251</v>
      </c>
      <c r="B18" s="12" t="s">
        <v>538</v>
      </c>
      <c r="C18" s="10">
        <v>44231</v>
      </c>
      <c r="D18" s="10">
        <v>44231</v>
      </c>
      <c r="E18" s="10">
        <v>44232</v>
      </c>
      <c r="F18" s="10">
        <v>44233</v>
      </c>
      <c r="G18" s="10">
        <v>44236</v>
      </c>
      <c r="H18" s="10">
        <v>44237</v>
      </c>
      <c r="I18" s="10">
        <v>44237</v>
      </c>
      <c r="J18" s="10">
        <v>44237</v>
      </c>
      <c r="K18" s="10">
        <v>44238</v>
      </c>
      <c r="L18" s="10">
        <v>44238</v>
      </c>
      <c r="M18" s="10">
        <v>44239</v>
      </c>
      <c r="N18" s="10">
        <v>44239</v>
      </c>
      <c r="O18" s="10">
        <v>44239</v>
      </c>
      <c r="P18" s="10">
        <v>44239</v>
      </c>
      <c r="Q18" s="13" t="s">
        <v>539</v>
      </c>
      <c r="R18" s="82" t="s">
        <v>80</v>
      </c>
      <c r="S18" s="82" t="s">
        <v>80</v>
      </c>
      <c r="T18" s="10">
        <v>44242</v>
      </c>
      <c r="U18" s="10">
        <v>44243</v>
      </c>
    </row>
    <row r="19" spans="1:21" s="51" customFormat="1">
      <c r="A19" s="11" t="s">
        <v>600</v>
      </c>
      <c r="B19" s="12" t="s">
        <v>605</v>
      </c>
      <c r="C19" s="174" t="s">
        <v>829</v>
      </c>
      <c r="D19" s="175"/>
      <c r="E19" s="174" t="s">
        <v>830</v>
      </c>
      <c r="F19" s="175"/>
      <c r="G19" s="10">
        <v>44246</v>
      </c>
      <c r="H19" s="10">
        <v>44246</v>
      </c>
      <c r="I19" s="10">
        <v>44246</v>
      </c>
      <c r="J19" s="10">
        <v>44247</v>
      </c>
      <c r="K19" s="10">
        <v>44247</v>
      </c>
      <c r="L19" s="10">
        <v>44248</v>
      </c>
      <c r="M19" s="82" t="s">
        <v>428</v>
      </c>
      <c r="N19" s="82" t="s">
        <v>428</v>
      </c>
      <c r="O19" s="82" t="s">
        <v>428</v>
      </c>
      <c r="P19" s="82" t="s">
        <v>428</v>
      </c>
      <c r="Q19" s="13" t="s">
        <v>606</v>
      </c>
      <c r="R19" s="10">
        <v>44252</v>
      </c>
      <c r="S19" s="10">
        <v>44252</v>
      </c>
      <c r="T19" s="10">
        <v>44253</v>
      </c>
      <c r="U19" s="10">
        <v>44254</v>
      </c>
    </row>
    <row r="20" spans="1:21" s="51" customFormat="1">
      <c r="A20" s="13" t="s">
        <v>251</v>
      </c>
      <c r="B20" s="12" t="s">
        <v>607</v>
      </c>
      <c r="C20" s="176" t="s">
        <v>697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8"/>
      <c r="Q20" s="13" t="s">
        <v>608</v>
      </c>
      <c r="R20" s="176" t="s">
        <v>697</v>
      </c>
      <c r="S20" s="177"/>
      <c r="T20" s="177"/>
      <c r="U20" s="178"/>
    </row>
    <row r="21" spans="1:21" s="51" customFormat="1">
      <c r="A21" s="11" t="s">
        <v>600</v>
      </c>
      <c r="B21" s="12" t="s">
        <v>642</v>
      </c>
      <c r="C21" s="10">
        <v>44252</v>
      </c>
      <c r="D21" s="10">
        <v>44252</v>
      </c>
      <c r="E21" s="10">
        <v>44253</v>
      </c>
      <c r="F21" s="10">
        <v>44254</v>
      </c>
      <c r="G21" s="10">
        <v>44257</v>
      </c>
      <c r="H21" s="10">
        <v>44258</v>
      </c>
      <c r="I21" s="10">
        <v>44258</v>
      </c>
      <c r="J21" s="10">
        <v>44258</v>
      </c>
      <c r="K21" s="10">
        <v>44259</v>
      </c>
      <c r="L21" s="10">
        <v>44259</v>
      </c>
      <c r="M21" s="82" t="s">
        <v>428</v>
      </c>
      <c r="N21" s="82" t="s">
        <v>428</v>
      </c>
      <c r="O21" s="82" t="s">
        <v>428</v>
      </c>
      <c r="P21" s="82" t="s">
        <v>428</v>
      </c>
      <c r="Q21" s="13" t="s">
        <v>640</v>
      </c>
      <c r="R21" s="80">
        <v>44264</v>
      </c>
      <c r="S21" s="80">
        <v>44265</v>
      </c>
      <c r="T21" s="80">
        <v>44266</v>
      </c>
      <c r="U21" s="82" t="s">
        <v>883</v>
      </c>
    </row>
    <row r="22" spans="1:21" s="51" customFormat="1">
      <c r="A22" s="167" t="s">
        <v>878</v>
      </c>
      <c r="B22" s="12" t="s">
        <v>643</v>
      </c>
      <c r="C22" s="80" t="s">
        <v>882</v>
      </c>
      <c r="D22" s="10">
        <v>44259</v>
      </c>
      <c r="E22" s="10">
        <v>44260</v>
      </c>
      <c r="F22" s="10">
        <v>44261</v>
      </c>
      <c r="G22" s="10">
        <v>44264</v>
      </c>
      <c r="H22" s="10">
        <v>44265</v>
      </c>
      <c r="I22" s="10">
        <v>44265</v>
      </c>
      <c r="J22" s="10">
        <v>44265</v>
      </c>
      <c r="K22" s="10">
        <v>44266</v>
      </c>
      <c r="L22" s="10">
        <v>44266</v>
      </c>
      <c r="M22" s="10">
        <v>44267</v>
      </c>
      <c r="N22" s="10">
        <v>44267</v>
      </c>
      <c r="O22" s="10">
        <v>44267</v>
      </c>
      <c r="P22" s="10">
        <v>44267</v>
      </c>
      <c r="Q22" s="13" t="s">
        <v>641</v>
      </c>
      <c r="R22" s="10">
        <v>44273</v>
      </c>
      <c r="S22" s="10">
        <v>44273</v>
      </c>
      <c r="T22" s="10">
        <v>44274</v>
      </c>
      <c r="U22" s="10">
        <v>44275</v>
      </c>
    </row>
    <row r="23" spans="1:21" s="51" customFormat="1">
      <c r="A23" s="13" t="s">
        <v>251</v>
      </c>
      <c r="B23" s="12" t="s">
        <v>688</v>
      </c>
      <c r="C23" s="10">
        <v>44266</v>
      </c>
      <c r="D23" s="10">
        <v>44266</v>
      </c>
      <c r="E23" s="10">
        <v>44267</v>
      </c>
      <c r="F23" s="10">
        <v>44268</v>
      </c>
      <c r="G23" s="10">
        <v>44271</v>
      </c>
      <c r="H23" s="10">
        <v>44272</v>
      </c>
      <c r="I23" s="10">
        <v>44272</v>
      </c>
      <c r="J23" s="10">
        <v>44272</v>
      </c>
      <c r="K23" s="10">
        <v>44273</v>
      </c>
      <c r="L23" s="10">
        <v>44273</v>
      </c>
      <c r="M23" s="10">
        <v>44274</v>
      </c>
      <c r="N23" s="10">
        <v>44274</v>
      </c>
      <c r="O23" s="10">
        <v>44274</v>
      </c>
      <c r="P23" s="10">
        <v>44274</v>
      </c>
      <c r="Q23" s="13" t="s">
        <v>689</v>
      </c>
      <c r="R23" s="10">
        <v>44280</v>
      </c>
      <c r="S23" s="10">
        <v>44280</v>
      </c>
      <c r="T23" s="10">
        <v>44281</v>
      </c>
      <c r="U23" s="10">
        <v>44282</v>
      </c>
    </row>
    <row r="24" spans="1:21" s="51" customFormat="1">
      <c r="A24" s="13" t="s">
        <v>881</v>
      </c>
      <c r="B24" s="12" t="s">
        <v>690</v>
      </c>
      <c r="C24" s="10">
        <v>44273</v>
      </c>
      <c r="D24" s="10">
        <v>44273</v>
      </c>
      <c r="E24" s="10">
        <v>44274</v>
      </c>
      <c r="F24" s="10">
        <v>44275</v>
      </c>
      <c r="G24" s="10">
        <v>44278</v>
      </c>
      <c r="H24" s="10">
        <v>44279</v>
      </c>
      <c r="I24" s="10">
        <v>44279</v>
      </c>
      <c r="J24" s="10">
        <v>44279</v>
      </c>
      <c r="K24" s="10">
        <v>44280</v>
      </c>
      <c r="L24" s="10">
        <v>44280</v>
      </c>
      <c r="M24" s="10">
        <v>44281</v>
      </c>
      <c r="N24" s="10">
        <v>44281</v>
      </c>
      <c r="O24" s="10">
        <v>44281</v>
      </c>
      <c r="P24" s="10">
        <v>44281</v>
      </c>
      <c r="Q24" s="13" t="s">
        <v>691</v>
      </c>
      <c r="R24" s="10">
        <v>44287</v>
      </c>
      <c r="S24" s="10">
        <v>44287</v>
      </c>
      <c r="T24" s="10">
        <v>44288</v>
      </c>
      <c r="U24" s="10">
        <v>44289</v>
      </c>
    </row>
    <row r="25" spans="1:21" s="51" customFormat="1">
      <c r="A25" s="13" t="s">
        <v>251</v>
      </c>
      <c r="B25" s="12" t="s">
        <v>879</v>
      </c>
      <c r="C25" s="10">
        <v>44280</v>
      </c>
      <c r="D25" s="10">
        <v>44280</v>
      </c>
      <c r="E25" s="10">
        <v>44281</v>
      </c>
      <c r="F25" s="10">
        <v>44282</v>
      </c>
      <c r="G25" s="10">
        <v>44285</v>
      </c>
      <c r="H25" s="10">
        <v>44286</v>
      </c>
      <c r="I25" s="10">
        <v>44286</v>
      </c>
      <c r="J25" s="10">
        <v>44286</v>
      </c>
      <c r="K25" s="10">
        <v>44287</v>
      </c>
      <c r="L25" s="10">
        <v>44287</v>
      </c>
      <c r="M25" s="10">
        <v>44288</v>
      </c>
      <c r="N25" s="10">
        <v>44288</v>
      </c>
      <c r="O25" s="10">
        <v>44288</v>
      </c>
      <c r="P25" s="10">
        <v>44288</v>
      </c>
      <c r="Q25" s="13" t="s">
        <v>880</v>
      </c>
      <c r="R25" s="10">
        <v>44294</v>
      </c>
      <c r="S25" s="10">
        <v>44294</v>
      </c>
      <c r="T25" s="10">
        <v>44295</v>
      </c>
      <c r="U25" s="10">
        <v>44296</v>
      </c>
    </row>
    <row r="26" spans="1:21">
      <c r="J26" s="18"/>
      <c r="L26" s="18"/>
      <c r="N26" s="18"/>
      <c r="P26" s="18"/>
      <c r="Q26" s="18"/>
      <c r="R26" s="18"/>
      <c r="S26" s="18"/>
    </row>
    <row r="27" spans="1:21">
      <c r="A27" s="14" t="s">
        <v>124</v>
      </c>
      <c r="B27" s="198" t="s">
        <v>250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</row>
    <row r="28" spans="1:21">
      <c r="A28" s="15" t="s">
        <v>125</v>
      </c>
      <c r="B28" s="192" t="s">
        <v>167</v>
      </c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4"/>
      <c r="R28" s="3"/>
      <c r="S28" s="3"/>
    </row>
    <row r="29" spans="1:21">
      <c r="A29" s="15"/>
      <c r="B29" s="206" t="s">
        <v>216</v>
      </c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8"/>
      <c r="R29" s="3"/>
      <c r="S29" s="3"/>
    </row>
    <row r="30" spans="1:21">
      <c r="A30" s="15" t="s">
        <v>126</v>
      </c>
      <c r="B30" s="199" t="s">
        <v>371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1"/>
    </row>
    <row r="31" spans="1:21">
      <c r="A31" s="16" t="s">
        <v>127</v>
      </c>
      <c r="B31" s="202" t="s">
        <v>128</v>
      </c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</row>
    <row r="32" spans="1:21">
      <c r="A32" s="16" t="s">
        <v>129</v>
      </c>
      <c r="B32" s="202" t="s">
        <v>130</v>
      </c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T32" s="72"/>
    </row>
    <row r="33" spans="1:17">
      <c r="A33" s="16" t="s">
        <v>131</v>
      </c>
      <c r="B33" s="199" t="s">
        <v>132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1"/>
    </row>
    <row r="34" spans="1:17">
      <c r="A34" s="16" t="s">
        <v>133</v>
      </c>
      <c r="B34" s="199" t="s">
        <v>134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1"/>
    </row>
    <row r="35" spans="1:17">
      <c r="A35" s="17" t="s">
        <v>135</v>
      </c>
      <c r="B35" s="203" t="s">
        <v>136</v>
      </c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5"/>
    </row>
    <row r="36" spans="1:17">
      <c r="A36" s="54" t="s">
        <v>166</v>
      </c>
      <c r="B36" s="195" t="s">
        <v>137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7"/>
    </row>
  </sheetData>
  <mergeCells count="52">
    <mergeCell ref="K7:L7"/>
    <mergeCell ref="I6:J6"/>
    <mergeCell ref="I5:J5"/>
    <mergeCell ref="B28:Q28"/>
    <mergeCell ref="B36:Q36"/>
    <mergeCell ref="B27:Q27"/>
    <mergeCell ref="B30:Q30"/>
    <mergeCell ref="B31:Q31"/>
    <mergeCell ref="B33:Q33"/>
    <mergeCell ref="B34:Q34"/>
    <mergeCell ref="B35:Q35"/>
    <mergeCell ref="B32:Q32"/>
    <mergeCell ref="B29:Q29"/>
    <mergeCell ref="T7:U7"/>
    <mergeCell ref="R15:S15"/>
    <mergeCell ref="T15:U15"/>
    <mergeCell ref="A4:U4"/>
    <mergeCell ref="M7:N7"/>
    <mergeCell ref="O7:P7"/>
    <mergeCell ref="R7:S7"/>
    <mergeCell ref="A6:A7"/>
    <mergeCell ref="B6:B7"/>
    <mergeCell ref="C6:D6"/>
    <mergeCell ref="E6:F6"/>
    <mergeCell ref="C7:D7"/>
    <mergeCell ref="E7:F7"/>
    <mergeCell ref="R5:S5"/>
    <mergeCell ref="G7:H7"/>
    <mergeCell ref="I7:J7"/>
    <mergeCell ref="B1:U1"/>
    <mergeCell ref="B2:U2"/>
    <mergeCell ref="T5:U5"/>
    <mergeCell ref="T6:U6"/>
    <mergeCell ref="R6:S6"/>
    <mergeCell ref="C5:D5"/>
    <mergeCell ref="E5:F5"/>
    <mergeCell ref="K6:L6"/>
    <mergeCell ref="M6:N6"/>
    <mergeCell ref="O6:P6"/>
    <mergeCell ref="M5:N5"/>
    <mergeCell ref="G5:H5"/>
    <mergeCell ref="K5:L5"/>
    <mergeCell ref="O5:P5"/>
    <mergeCell ref="G6:H6"/>
    <mergeCell ref="R17:S17"/>
    <mergeCell ref="T17:U17"/>
    <mergeCell ref="C19:D19"/>
    <mergeCell ref="E19:F19"/>
    <mergeCell ref="R20:U20"/>
    <mergeCell ref="C20:P20"/>
    <mergeCell ref="C17:D17"/>
    <mergeCell ref="E17:F17"/>
  </mergeCells>
  <phoneticPr fontId="3" type="noConversion"/>
  <pageMargins left="0.75" right="0.75" top="1" bottom="1" header="0.5" footer="0.5"/>
  <pageSetup paperSize="9" scale="76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U44"/>
  <sheetViews>
    <sheetView tabSelected="1" topLeftCell="A3" zoomScaleNormal="100" workbookViewId="0">
      <selection activeCell="A21" sqref="A21"/>
    </sheetView>
  </sheetViews>
  <sheetFormatPr defaultRowHeight="15.6"/>
  <cols>
    <col min="1" max="1" width="19.5" customWidth="1"/>
    <col min="2" max="15" width="9.5" customWidth="1"/>
    <col min="16" max="21" width="6.69921875" customWidth="1"/>
  </cols>
  <sheetData>
    <row r="1" spans="1:21" ht="46.8" customHeight="1">
      <c r="B1" s="209" t="s">
        <v>52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46"/>
      <c r="Q1" s="46"/>
      <c r="R1" s="46"/>
      <c r="S1" s="46"/>
      <c r="T1" s="46"/>
      <c r="U1" s="46"/>
    </row>
    <row r="2" spans="1:21" ht="17.100000000000001" customHeight="1">
      <c r="B2" s="210" t="s">
        <v>53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48"/>
      <c r="Q2" s="48"/>
      <c r="R2" s="48"/>
      <c r="S2" s="48"/>
      <c r="T2" s="48"/>
      <c r="U2" s="48"/>
    </row>
    <row r="3" spans="1:21">
      <c r="A3" s="53" t="s">
        <v>35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62"/>
      <c r="Q3" s="62"/>
    </row>
    <row r="4" spans="1:21">
      <c r="A4" s="114" t="s">
        <v>26</v>
      </c>
      <c r="B4" s="114" t="s">
        <v>27</v>
      </c>
      <c r="C4" s="315" t="s">
        <v>28</v>
      </c>
      <c r="D4" s="316"/>
      <c r="E4" s="283" t="s">
        <v>302</v>
      </c>
      <c r="F4" s="285"/>
      <c r="G4" s="114" t="s">
        <v>27</v>
      </c>
      <c r="H4" s="303" t="s">
        <v>36</v>
      </c>
      <c r="I4" s="304"/>
      <c r="J4" s="299" t="s">
        <v>37</v>
      </c>
      <c r="K4" s="312"/>
      <c r="L4" s="317" t="s">
        <v>169</v>
      </c>
      <c r="M4" s="312"/>
      <c r="N4" s="285" t="s">
        <v>28</v>
      </c>
      <c r="O4" s="285"/>
    </row>
    <row r="5" spans="1:21">
      <c r="A5" s="115" t="s">
        <v>3</v>
      </c>
      <c r="B5" s="115" t="s">
        <v>4</v>
      </c>
      <c r="C5" s="229" t="s">
        <v>8</v>
      </c>
      <c r="D5" s="246"/>
      <c r="E5" s="247" t="s">
        <v>7</v>
      </c>
      <c r="F5" s="247"/>
      <c r="G5" s="115" t="s">
        <v>4</v>
      </c>
      <c r="H5" s="229" t="s">
        <v>38</v>
      </c>
      <c r="I5" s="230"/>
      <c r="J5" s="229" t="s">
        <v>39</v>
      </c>
      <c r="K5" s="230"/>
      <c r="L5" s="229" t="s">
        <v>40</v>
      </c>
      <c r="M5" s="230"/>
      <c r="N5" s="247" t="s">
        <v>8</v>
      </c>
      <c r="O5" s="247"/>
    </row>
    <row r="6" spans="1:21">
      <c r="A6" s="115" t="s">
        <v>41</v>
      </c>
      <c r="B6" s="116"/>
      <c r="C6" s="229" t="s">
        <v>43</v>
      </c>
      <c r="D6" s="246"/>
      <c r="E6" s="229" t="s">
        <v>88</v>
      </c>
      <c r="F6" s="246"/>
      <c r="G6" s="116"/>
      <c r="H6" s="229" t="s">
        <v>42</v>
      </c>
      <c r="I6" s="230"/>
      <c r="J6" s="229" t="s">
        <v>44</v>
      </c>
      <c r="K6" s="230"/>
      <c r="L6" s="313" t="s">
        <v>384</v>
      </c>
      <c r="M6" s="314"/>
      <c r="N6" s="222" t="s">
        <v>43</v>
      </c>
      <c r="O6" s="222"/>
    </row>
    <row r="7" spans="1:21" hidden="1">
      <c r="A7" s="88" t="s">
        <v>402</v>
      </c>
      <c r="B7" s="22" t="s">
        <v>364</v>
      </c>
      <c r="C7" s="24">
        <v>44149</v>
      </c>
      <c r="D7" s="24">
        <f t="shared" ref="D7:D9" si="0">C7</f>
        <v>44149</v>
      </c>
      <c r="E7" s="24">
        <f t="shared" ref="E7:E9" si="1">D7+1</f>
        <v>44150</v>
      </c>
      <c r="F7" s="23">
        <f t="shared" ref="F7:F9" si="2">E7+1</f>
        <v>44151</v>
      </c>
      <c r="G7" s="22" t="s">
        <v>365</v>
      </c>
      <c r="H7" s="23">
        <f t="shared" ref="H7:H9" si="3">F7+10</f>
        <v>44161</v>
      </c>
      <c r="I7" s="52">
        <f t="shared" ref="I7:I9" si="4">H7+1</f>
        <v>44162</v>
      </c>
      <c r="J7" s="23">
        <f t="shared" ref="J7:J9" si="5">I7+1</f>
        <v>44163</v>
      </c>
      <c r="K7" s="23">
        <f t="shared" ref="K7:K9" si="6">J7+1</f>
        <v>44164</v>
      </c>
      <c r="L7" s="23">
        <f t="shared" ref="L7:L13" si="7">K7+9</f>
        <v>44173</v>
      </c>
      <c r="M7" s="23">
        <f t="shared" ref="M7:M13" si="8">L7+1</f>
        <v>44174</v>
      </c>
      <c r="N7" s="23">
        <f t="shared" ref="N7:N13" si="9">M7+3</f>
        <v>44177</v>
      </c>
      <c r="O7" s="23">
        <f t="shared" ref="O7:O13" si="10">N7</f>
        <v>44177</v>
      </c>
    </row>
    <row r="8" spans="1:21" hidden="1">
      <c r="A8" s="50" t="s">
        <v>303</v>
      </c>
      <c r="B8" s="22" t="s">
        <v>366</v>
      </c>
      <c r="C8" s="24">
        <v>44156</v>
      </c>
      <c r="D8" s="24">
        <f t="shared" si="0"/>
        <v>44156</v>
      </c>
      <c r="E8" s="24">
        <f t="shared" si="1"/>
        <v>44157</v>
      </c>
      <c r="F8" s="23">
        <f t="shared" si="2"/>
        <v>44158</v>
      </c>
      <c r="G8" s="22" t="s">
        <v>367</v>
      </c>
      <c r="H8" s="23">
        <f t="shared" si="3"/>
        <v>44168</v>
      </c>
      <c r="I8" s="52">
        <f t="shared" si="4"/>
        <v>44169</v>
      </c>
      <c r="J8" s="23">
        <f t="shared" si="5"/>
        <v>44170</v>
      </c>
      <c r="K8" s="23">
        <f t="shared" si="6"/>
        <v>44171</v>
      </c>
      <c r="L8" s="23">
        <f t="shared" si="7"/>
        <v>44180</v>
      </c>
      <c r="M8" s="23">
        <f t="shared" si="8"/>
        <v>44181</v>
      </c>
      <c r="N8" s="23">
        <f t="shared" si="9"/>
        <v>44184</v>
      </c>
      <c r="O8" s="23">
        <f t="shared" si="10"/>
        <v>44184</v>
      </c>
    </row>
    <row r="9" spans="1:21" hidden="1">
      <c r="A9" s="50" t="s">
        <v>305</v>
      </c>
      <c r="B9" s="22" t="s">
        <v>368</v>
      </c>
      <c r="C9" s="24">
        <v>44163</v>
      </c>
      <c r="D9" s="24">
        <f t="shared" si="0"/>
        <v>44163</v>
      </c>
      <c r="E9" s="24">
        <f t="shared" si="1"/>
        <v>44164</v>
      </c>
      <c r="F9" s="23">
        <f t="shared" si="2"/>
        <v>44165</v>
      </c>
      <c r="G9" s="22" t="s">
        <v>369</v>
      </c>
      <c r="H9" s="23">
        <f t="shared" si="3"/>
        <v>44175</v>
      </c>
      <c r="I9" s="52">
        <f t="shared" si="4"/>
        <v>44176</v>
      </c>
      <c r="J9" s="23">
        <f t="shared" si="5"/>
        <v>44177</v>
      </c>
      <c r="K9" s="23">
        <f t="shared" si="6"/>
        <v>44178</v>
      </c>
      <c r="L9" s="94">
        <f t="shared" si="7"/>
        <v>44187</v>
      </c>
      <c r="M9" s="94">
        <f t="shared" si="8"/>
        <v>44188</v>
      </c>
      <c r="N9" s="94">
        <f t="shared" si="9"/>
        <v>44191</v>
      </c>
      <c r="O9" s="94">
        <f t="shared" si="10"/>
        <v>44191</v>
      </c>
    </row>
    <row r="10" spans="1:21" hidden="1">
      <c r="A10" s="89" t="s">
        <v>488</v>
      </c>
      <c r="B10" s="22" t="s">
        <v>375</v>
      </c>
      <c r="C10" s="24">
        <v>44170</v>
      </c>
      <c r="D10" s="24">
        <f t="shared" ref="D10:D13" si="11">C10</f>
        <v>44170</v>
      </c>
      <c r="E10" s="24">
        <f t="shared" ref="E10:E13" si="12">D10+1</f>
        <v>44171</v>
      </c>
      <c r="F10" s="23">
        <f t="shared" ref="F10:F13" si="13">E10+1</f>
        <v>44172</v>
      </c>
      <c r="G10" s="22" t="s">
        <v>370</v>
      </c>
      <c r="H10" s="23">
        <f t="shared" ref="H10:H13" si="14">F10+10</f>
        <v>44182</v>
      </c>
      <c r="I10" s="52">
        <f t="shared" ref="I10:I13" si="15">H10+1</f>
        <v>44183</v>
      </c>
      <c r="J10" s="318" t="s">
        <v>498</v>
      </c>
      <c r="K10" s="319"/>
      <c r="L10" s="319"/>
      <c r="M10" s="319"/>
      <c r="N10" s="319"/>
      <c r="O10" s="320"/>
    </row>
    <row r="11" spans="1:21" hidden="1">
      <c r="A11" s="61" t="s">
        <v>402</v>
      </c>
      <c r="B11" s="22" t="s">
        <v>376</v>
      </c>
      <c r="C11" s="24">
        <v>44177</v>
      </c>
      <c r="D11" s="24">
        <f t="shared" si="11"/>
        <v>44177</v>
      </c>
      <c r="E11" s="24">
        <f t="shared" si="12"/>
        <v>44178</v>
      </c>
      <c r="F11" s="23">
        <f t="shared" si="13"/>
        <v>44179</v>
      </c>
      <c r="G11" s="22" t="s">
        <v>377</v>
      </c>
      <c r="H11" s="23">
        <f t="shared" si="14"/>
        <v>44189</v>
      </c>
      <c r="I11" s="52">
        <f t="shared" si="15"/>
        <v>44190</v>
      </c>
      <c r="J11" s="23">
        <f t="shared" ref="J11:J13" si="16">I11+1</f>
        <v>44191</v>
      </c>
      <c r="K11" s="23">
        <f t="shared" ref="K11:K13" si="17">J11+1</f>
        <v>44192</v>
      </c>
      <c r="L11" s="23">
        <f t="shared" si="7"/>
        <v>44201</v>
      </c>
      <c r="M11" s="23">
        <f t="shared" si="8"/>
        <v>44202</v>
      </c>
      <c r="N11" s="23">
        <f t="shared" si="9"/>
        <v>44205</v>
      </c>
      <c r="O11" s="23">
        <f t="shared" si="10"/>
        <v>44205</v>
      </c>
    </row>
    <row r="12" spans="1:21" hidden="1">
      <c r="A12" s="50" t="s">
        <v>303</v>
      </c>
      <c r="B12" s="22" t="s">
        <v>378</v>
      </c>
      <c r="C12" s="24">
        <v>44184</v>
      </c>
      <c r="D12" s="24">
        <f t="shared" si="11"/>
        <v>44184</v>
      </c>
      <c r="E12" s="24">
        <f t="shared" si="12"/>
        <v>44185</v>
      </c>
      <c r="F12" s="23">
        <f t="shared" si="13"/>
        <v>44186</v>
      </c>
      <c r="G12" s="22" t="s">
        <v>379</v>
      </c>
      <c r="H12" s="23">
        <f t="shared" si="14"/>
        <v>44196</v>
      </c>
      <c r="I12" s="52">
        <f t="shared" si="15"/>
        <v>44197</v>
      </c>
      <c r="J12" s="23">
        <f t="shared" si="16"/>
        <v>44198</v>
      </c>
      <c r="K12" s="23">
        <f t="shared" si="17"/>
        <v>44199</v>
      </c>
      <c r="L12" s="23">
        <f t="shared" si="7"/>
        <v>44208</v>
      </c>
      <c r="M12" s="23">
        <f t="shared" si="8"/>
        <v>44209</v>
      </c>
      <c r="N12" s="23">
        <f t="shared" si="9"/>
        <v>44212</v>
      </c>
      <c r="O12" s="23">
        <f t="shared" si="10"/>
        <v>44212</v>
      </c>
    </row>
    <row r="13" spans="1:21" hidden="1">
      <c r="A13" s="50" t="s">
        <v>305</v>
      </c>
      <c r="B13" s="22" t="s">
        <v>380</v>
      </c>
      <c r="C13" s="24">
        <v>44191</v>
      </c>
      <c r="D13" s="24">
        <f t="shared" si="11"/>
        <v>44191</v>
      </c>
      <c r="E13" s="24">
        <f t="shared" si="12"/>
        <v>44192</v>
      </c>
      <c r="F13" s="23">
        <f t="shared" si="13"/>
        <v>44193</v>
      </c>
      <c r="G13" s="22" t="s">
        <v>382</v>
      </c>
      <c r="H13" s="23">
        <f t="shared" si="14"/>
        <v>44203</v>
      </c>
      <c r="I13" s="52">
        <f t="shared" si="15"/>
        <v>44204</v>
      </c>
      <c r="J13" s="23">
        <f t="shared" si="16"/>
        <v>44205</v>
      </c>
      <c r="K13" s="23">
        <f t="shared" si="17"/>
        <v>44206</v>
      </c>
      <c r="L13" s="23">
        <f t="shared" si="7"/>
        <v>44215</v>
      </c>
      <c r="M13" s="23">
        <f t="shared" si="8"/>
        <v>44216</v>
      </c>
      <c r="N13" s="23">
        <f t="shared" si="9"/>
        <v>44219</v>
      </c>
      <c r="O13" s="23">
        <f t="shared" si="10"/>
        <v>44219</v>
      </c>
    </row>
    <row r="14" spans="1:21" hidden="1">
      <c r="A14" s="92" t="s">
        <v>569</v>
      </c>
      <c r="B14" s="22" t="s">
        <v>381</v>
      </c>
      <c r="C14" s="24">
        <v>44198</v>
      </c>
      <c r="D14" s="24">
        <f t="shared" ref="D14:D17" si="18">C14</f>
        <v>44198</v>
      </c>
      <c r="E14" s="24">
        <f t="shared" ref="E14:E17" si="19">D14+1</f>
        <v>44199</v>
      </c>
      <c r="F14" s="23">
        <f t="shared" ref="F14:F17" si="20">E14+1</f>
        <v>44200</v>
      </c>
      <c r="G14" s="22" t="s">
        <v>383</v>
      </c>
      <c r="H14" s="63">
        <f t="shared" ref="H14:H17" si="21">F14+10</f>
        <v>44210</v>
      </c>
      <c r="I14" s="64" t="s">
        <v>570</v>
      </c>
      <c r="J14" s="23"/>
      <c r="K14" s="23"/>
      <c r="L14" s="23"/>
      <c r="M14" s="23"/>
      <c r="N14" s="23"/>
      <c r="O14" s="23"/>
    </row>
    <row r="15" spans="1:21">
      <c r="A15" s="61" t="s">
        <v>402</v>
      </c>
      <c r="B15" s="22" t="s">
        <v>478</v>
      </c>
      <c r="C15" s="24">
        <v>44205</v>
      </c>
      <c r="D15" s="24">
        <f t="shared" si="18"/>
        <v>44205</v>
      </c>
      <c r="E15" s="24">
        <f t="shared" si="19"/>
        <v>44206</v>
      </c>
      <c r="F15" s="23">
        <f t="shared" si="20"/>
        <v>44207</v>
      </c>
      <c r="G15" s="22" t="s">
        <v>479</v>
      </c>
      <c r="H15" s="23">
        <f t="shared" si="21"/>
        <v>44217</v>
      </c>
      <c r="I15" s="52">
        <f t="shared" ref="I15:I17" si="22">H15+1</f>
        <v>44218</v>
      </c>
      <c r="J15" s="23">
        <f t="shared" ref="J15:J17" si="23">I15+1</f>
        <v>44219</v>
      </c>
      <c r="K15" s="23">
        <f t="shared" ref="K15:K17" si="24">J15+1</f>
        <v>44220</v>
      </c>
      <c r="L15" s="63">
        <f t="shared" ref="L15:L17" si="25">K15+9</f>
        <v>44229</v>
      </c>
      <c r="M15" s="64" t="s">
        <v>658</v>
      </c>
      <c r="N15" s="23"/>
      <c r="O15" s="23"/>
    </row>
    <row r="16" spans="1:21">
      <c r="A16" s="50" t="s">
        <v>303</v>
      </c>
      <c r="B16" s="22" t="s">
        <v>480</v>
      </c>
      <c r="C16" s="24">
        <v>44212</v>
      </c>
      <c r="D16" s="24">
        <f t="shared" si="18"/>
        <v>44212</v>
      </c>
      <c r="E16" s="24">
        <f t="shared" si="19"/>
        <v>44213</v>
      </c>
      <c r="F16" s="23">
        <f t="shared" si="20"/>
        <v>44214</v>
      </c>
      <c r="G16" s="22" t="s">
        <v>481</v>
      </c>
      <c r="H16" s="23">
        <f t="shared" si="21"/>
        <v>44224</v>
      </c>
      <c r="I16" s="52">
        <f t="shared" si="22"/>
        <v>44225</v>
      </c>
      <c r="J16" s="23">
        <f t="shared" si="23"/>
        <v>44226</v>
      </c>
      <c r="K16" s="23">
        <f t="shared" si="24"/>
        <v>44227</v>
      </c>
      <c r="L16" s="63">
        <f t="shared" si="25"/>
        <v>44236</v>
      </c>
      <c r="M16" s="64" t="s">
        <v>658</v>
      </c>
      <c r="N16" s="23"/>
      <c r="O16" s="23"/>
    </row>
    <row r="17" spans="1:21">
      <c r="A17" s="50" t="s">
        <v>305</v>
      </c>
      <c r="B17" s="22" t="s">
        <v>482</v>
      </c>
      <c r="C17" s="24">
        <v>44219</v>
      </c>
      <c r="D17" s="24">
        <f t="shared" si="18"/>
        <v>44219</v>
      </c>
      <c r="E17" s="24">
        <f t="shared" si="19"/>
        <v>44220</v>
      </c>
      <c r="F17" s="23">
        <f t="shared" si="20"/>
        <v>44221</v>
      </c>
      <c r="G17" s="168" t="s">
        <v>894</v>
      </c>
      <c r="H17" s="23">
        <f t="shared" si="21"/>
        <v>44231</v>
      </c>
      <c r="I17" s="52">
        <f t="shared" si="22"/>
        <v>44232</v>
      </c>
      <c r="J17" s="23">
        <f t="shared" si="23"/>
        <v>44233</v>
      </c>
      <c r="K17" s="23">
        <f t="shared" si="24"/>
        <v>44234</v>
      </c>
      <c r="L17" s="23">
        <f t="shared" si="25"/>
        <v>44243</v>
      </c>
      <c r="M17" s="23">
        <f t="shared" ref="M17" si="26">L17+1</f>
        <v>44244</v>
      </c>
      <c r="N17" s="23">
        <f t="shared" ref="N17" si="27">M17+3</f>
        <v>44247</v>
      </c>
      <c r="O17" s="23">
        <f t="shared" ref="O17" si="28">N17</f>
        <v>44247</v>
      </c>
    </row>
    <row r="18" spans="1:21">
      <c r="A18" s="88" t="s">
        <v>686</v>
      </c>
      <c r="B18" s="22" t="s">
        <v>483</v>
      </c>
      <c r="C18" s="24">
        <v>44226</v>
      </c>
      <c r="D18" s="24">
        <f t="shared" ref="D18:D21" si="29">C18</f>
        <v>44226</v>
      </c>
      <c r="E18" s="24">
        <f t="shared" ref="E18:E21" si="30">D18+1</f>
        <v>44227</v>
      </c>
      <c r="F18" s="23">
        <f t="shared" ref="F18:F21" si="31">E18+1</f>
        <v>44228</v>
      </c>
      <c r="G18" s="22" t="s">
        <v>484</v>
      </c>
      <c r="H18" s="63">
        <f t="shared" ref="H18:H20" si="32">F18+10</f>
        <v>44238</v>
      </c>
      <c r="I18" s="64" t="s">
        <v>387</v>
      </c>
      <c r="J18" s="23"/>
      <c r="K18" s="23"/>
      <c r="L18" s="23"/>
      <c r="M18" s="23"/>
      <c r="N18" s="23"/>
      <c r="O18" s="23"/>
    </row>
    <row r="19" spans="1:21">
      <c r="A19" s="92" t="s">
        <v>735</v>
      </c>
      <c r="B19" s="86" t="s">
        <v>645</v>
      </c>
      <c r="C19" s="24">
        <v>44233</v>
      </c>
      <c r="D19" s="24">
        <f t="shared" si="29"/>
        <v>44233</v>
      </c>
      <c r="E19" s="24">
        <f t="shared" si="30"/>
        <v>44234</v>
      </c>
      <c r="F19" s="23">
        <f t="shared" si="31"/>
        <v>44235</v>
      </c>
      <c r="G19" s="86" t="s">
        <v>857</v>
      </c>
      <c r="H19" s="23">
        <f t="shared" si="32"/>
        <v>44245</v>
      </c>
      <c r="I19" s="52">
        <f t="shared" ref="I19:I20" si="33">H19+1</f>
        <v>44246</v>
      </c>
      <c r="J19" s="23">
        <f t="shared" ref="J19:J20" si="34">I19+1</f>
        <v>44247</v>
      </c>
      <c r="K19" s="23">
        <f t="shared" ref="K19:K20" si="35">J19+1</f>
        <v>44248</v>
      </c>
      <c r="L19" s="64" t="s">
        <v>736</v>
      </c>
      <c r="M19" s="64" t="s">
        <v>737</v>
      </c>
      <c r="N19" s="63">
        <v>44261</v>
      </c>
      <c r="O19" s="64" t="s">
        <v>738</v>
      </c>
    </row>
    <row r="20" spans="1:21">
      <c r="A20" s="152" t="s">
        <v>812</v>
      </c>
      <c r="B20" s="168" t="s">
        <v>813</v>
      </c>
      <c r="C20" s="24">
        <v>44240</v>
      </c>
      <c r="D20" s="24">
        <f t="shared" si="29"/>
        <v>44240</v>
      </c>
      <c r="E20" s="24">
        <f t="shared" si="30"/>
        <v>44241</v>
      </c>
      <c r="F20" s="23">
        <f t="shared" si="31"/>
        <v>44242</v>
      </c>
      <c r="G20" s="168" t="s">
        <v>814</v>
      </c>
      <c r="H20" s="23">
        <f t="shared" si="32"/>
        <v>44252</v>
      </c>
      <c r="I20" s="52">
        <f t="shared" si="33"/>
        <v>44253</v>
      </c>
      <c r="J20" s="23">
        <f t="shared" si="34"/>
        <v>44254</v>
      </c>
      <c r="K20" s="23">
        <f t="shared" si="35"/>
        <v>44255</v>
      </c>
      <c r="L20" s="64" t="s">
        <v>80</v>
      </c>
      <c r="M20" s="64" t="s">
        <v>80</v>
      </c>
      <c r="N20" s="63">
        <v>44268</v>
      </c>
      <c r="O20" s="64" t="s">
        <v>387</v>
      </c>
    </row>
    <row r="21" spans="1:21">
      <c r="A21" s="92" t="s">
        <v>214</v>
      </c>
      <c r="B21" s="168" t="s">
        <v>646</v>
      </c>
      <c r="C21" s="24">
        <v>44247</v>
      </c>
      <c r="D21" s="24">
        <f t="shared" si="29"/>
        <v>44247</v>
      </c>
      <c r="E21" s="24">
        <f t="shared" si="30"/>
        <v>44248</v>
      </c>
      <c r="F21" s="23">
        <f t="shared" si="31"/>
        <v>44249</v>
      </c>
      <c r="G21" s="168" t="s">
        <v>647</v>
      </c>
      <c r="H21" s="23">
        <f t="shared" ref="H21:H23" si="36">F21+10</f>
        <v>44259</v>
      </c>
      <c r="I21" s="52">
        <f t="shared" ref="I21:I23" si="37">H21+1</f>
        <v>44260</v>
      </c>
      <c r="J21" s="23">
        <f t="shared" ref="J21:J23" si="38">I21+1</f>
        <v>44261</v>
      </c>
      <c r="K21" s="23">
        <f t="shared" ref="K21:K23" si="39">J21+1</f>
        <v>44262</v>
      </c>
      <c r="L21" s="64" t="s">
        <v>428</v>
      </c>
      <c r="M21" s="64" t="s">
        <v>428</v>
      </c>
      <c r="N21" s="63">
        <v>44275</v>
      </c>
      <c r="O21" s="64" t="s">
        <v>503</v>
      </c>
    </row>
    <row r="22" spans="1:21">
      <c r="A22" s="89" t="s">
        <v>305</v>
      </c>
      <c r="B22" s="22" t="s">
        <v>659</v>
      </c>
      <c r="C22" s="24">
        <v>44254</v>
      </c>
      <c r="D22" s="24">
        <f t="shared" ref="D22:D25" si="40">C22</f>
        <v>44254</v>
      </c>
      <c r="E22" s="24">
        <f t="shared" ref="E22:E25" si="41">D22+1</f>
        <v>44255</v>
      </c>
      <c r="F22" s="23">
        <f t="shared" ref="F22:F25" si="42">E22+1</f>
        <v>44256</v>
      </c>
      <c r="G22" s="22" t="s">
        <v>660</v>
      </c>
      <c r="H22" s="23">
        <f t="shared" si="36"/>
        <v>44266</v>
      </c>
      <c r="I22" s="52">
        <f t="shared" si="37"/>
        <v>44267</v>
      </c>
      <c r="J22" s="23">
        <f t="shared" si="38"/>
        <v>44268</v>
      </c>
      <c r="K22" s="23">
        <f t="shared" si="39"/>
        <v>44269</v>
      </c>
      <c r="L22" s="23">
        <f t="shared" ref="L22" si="43">K22+9</f>
        <v>44278</v>
      </c>
      <c r="M22" s="23">
        <f t="shared" ref="M22" si="44">L22+1</f>
        <v>44279</v>
      </c>
      <c r="N22" s="23">
        <f t="shared" ref="N22" si="45">M22+3</f>
        <v>44282</v>
      </c>
      <c r="O22" s="23">
        <f t="shared" ref="O22" si="46">N22</f>
        <v>44282</v>
      </c>
    </row>
    <row r="23" spans="1:21">
      <c r="A23" s="340" t="s">
        <v>571</v>
      </c>
      <c r="B23" s="22" t="s">
        <v>739</v>
      </c>
      <c r="C23" s="24">
        <v>44261</v>
      </c>
      <c r="D23" s="24">
        <f t="shared" si="40"/>
        <v>44261</v>
      </c>
      <c r="E23" s="24">
        <f t="shared" si="41"/>
        <v>44262</v>
      </c>
      <c r="F23" s="23">
        <f t="shared" si="42"/>
        <v>44263</v>
      </c>
      <c r="G23" s="22" t="s">
        <v>741</v>
      </c>
      <c r="H23" s="23">
        <f t="shared" si="36"/>
        <v>44273</v>
      </c>
      <c r="I23" s="52">
        <f t="shared" si="37"/>
        <v>44274</v>
      </c>
      <c r="J23" s="23">
        <f t="shared" si="38"/>
        <v>44275</v>
      </c>
      <c r="K23" s="23">
        <f t="shared" si="39"/>
        <v>44276</v>
      </c>
      <c r="L23" s="23">
        <f t="shared" ref="L23:L26" si="47">K23+9</f>
        <v>44285</v>
      </c>
      <c r="M23" s="23">
        <f t="shared" ref="M23:M26" si="48">L23+1</f>
        <v>44286</v>
      </c>
      <c r="N23" s="23">
        <f t="shared" ref="N23:N26" si="49">M23+3</f>
        <v>44289</v>
      </c>
      <c r="O23" s="23">
        <f t="shared" ref="O23:O26" si="50">N23</f>
        <v>44289</v>
      </c>
    </row>
    <row r="24" spans="1:21">
      <c r="A24" s="340" t="s">
        <v>571</v>
      </c>
      <c r="B24" s="22" t="s">
        <v>740</v>
      </c>
      <c r="C24" s="24">
        <v>44268</v>
      </c>
      <c r="D24" s="24">
        <f t="shared" si="40"/>
        <v>44268</v>
      </c>
      <c r="E24" s="24">
        <f t="shared" si="41"/>
        <v>44269</v>
      </c>
      <c r="F24" s="23">
        <f t="shared" si="42"/>
        <v>44270</v>
      </c>
      <c r="G24" s="22" t="s">
        <v>742</v>
      </c>
      <c r="H24" s="23">
        <f t="shared" ref="H24:H27" si="51">F24+10</f>
        <v>44280</v>
      </c>
      <c r="I24" s="52">
        <f t="shared" ref="I24:I27" si="52">H24+1</f>
        <v>44281</v>
      </c>
      <c r="J24" s="23">
        <f t="shared" ref="J24:J27" si="53">I24+1</f>
        <v>44282</v>
      </c>
      <c r="K24" s="23">
        <f t="shared" ref="K24:K27" si="54">J24+1</f>
        <v>44283</v>
      </c>
      <c r="L24" s="23">
        <f t="shared" si="47"/>
        <v>44292</v>
      </c>
      <c r="M24" s="23">
        <f t="shared" si="48"/>
        <v>44293</v>
      </c>
      <c r="N24" s="23">
        <f t="shared" si="49"/>
        <v>44296</v>
      </c>
      <c r="O24" s="23">
        <f t="shared" si="50"/>
        <v>44296</v>
      </c>
    </row>
    <row r="25" spans="1:21">
      <c r="A25" s="340" t="s">
        <v>571</v>
      </c>
      <c r="B25" s="22" t="s">
        <v>743</v>
      </c>
      <c r="C25" s="24">
        <v>44275</v>
      </c>
      <c r="D25" s="24">
        <f t="shared" si="40"/>
        <v>44275</v>
      </c>
      <c r="E25" s="24">
        <f t="shared" si="41"/>
        <v>44276</v>
      </c>
      <c r="F25" s="23">
        <f t="shared" si="42"/>
        <v>44277</v>
      </c>
      <c r="G25" s="22" t="s">
        <v>744</v>
      </c>
      <c r="H25" s="23">
        <f t="shared" si="51"/>
        <v>44287</v>
      </c>
      <c r="I25" s="52">
        <f t="shared" si="52"/>
        <v>44288</v>
      </c>
      <c r="J25" s="23">
        <f t="shared" si="53"/>
        <v>44289</v>
      </c>
      <c r="K25" s="23">
        <f t="shared" si="54"/>
        <v>44290</v>
      </c>
      <c r="L25" s="23">
        <f t="shared" si="47"/>
        <v>44299</v>
      </c>
      <c r="M25" s="23">
        <f t="shared" si="48"/>
        <v>44300</v>
      </c>
      <c r="N25" s="23">
        <f t="shared" si="49"/>
        <v>44303</v>
      </c>
      <c r="O25" s="23">
        <f t="shared" si="50"/>
        <v>44303</v>
      </c>
    </row>
    <row r="26" spans="1:21">
      <c r="A26" s="50" t="s">
        <v>305</v>
      </c>
      <c r="B26" s="22" t="s">
        <v>745</v>
      </c>
      <c r="C26" s="24">
        <v>44282</v>
      </c>
      <c r="D26" s="24">
        <f t="shared" ref="D26:D29" si="55">C26</f>
        <v>44282</v>
      </c>
      <c r="E26" s="24">
        <f t="shared" ref="E26:E29" si="56">D26+1</f>
        <v>44283</v>
      </c>
      <c r="F26" s="23">
        <f t="shared" ref="F26:F29" si="57">E26+1</f>
        <v>44284</v>
      </c>
      <c r="G26" s="22" t="s">
        <v>746</v>
      </c>
      <c r="H26" s="23">
        <f t="shared" si="51"/>
        <v>44294</v>
      </c>
      <c r="I26" s="52">
        <f t="shared" si="52"/>
        <v>44295</v>
      </c>
      <c r="J26" s="23">
        <f t="shared" si="53"/>
        <v>44296</v>
      </c>
      <c r="K26" s="23">
        <f t="shared" si="54"/>
        <v>44297</v>
      </c>
      <c r="L26" s="23">
        <f t="shared" si="47"/>
        <v>44306</v>
      </c>
      <c r="M26" s="23">
        <f t="shared" si="48"/>
        <v>44307</v>
      </c>
      <c r="N26" s="23">
        <f t="shared" si="49"/>
        <v>44310</v>
      </c>
      <c r="O26" s="23">
        <f t="shared" si="50"/>
        <v>44310</v>
      </c>
    </row>
    <row r="27" spans="1:21">
      <c r="A27" s="340" t="s">
        <v>571</v>
      </c>
      <c r="B27" s="22" t="s">
        <v>897</v>
      </c>
      <c r="C27" s="24">
        <v>44289</v>
      </c>
      <c r="D27" s="24">
        <f t="shared" si="55"/>
        <v>44289</v>
      </c>
      <c r="E27" s="24">
        <f t="shared" si="56"/>
        <v>44290</v>
      </c>
      <c r="F27" s="23">
        <f t="shared" si="57"/>
        <v>44291</v>
      </c>
      <c r="G27" s="22" t="s">
        <v>898</v>
      </c>
      <c r="H27" s="23">
        <f t="shared" si="51"/>
        <v>44301</v>
      </c>
      <c r="I27" s="52">
        <f t="shared" si="52"/>
        <v>44302</v>
      </c>
      <c r="J27" s="23">
        <f t="shared" si="53"/>
        <v>44303</v>
      </c>
      <c r="K27" s="23">
        <f t="shared" si="54"/>
        <v>44304</v>
      </c>
      <c r="L27" s="23">
        <f t="shared" ref="L27:L30" si="58">K27+9</f>
        <v>44313</v>
      </c>
      <c r="M27" s="23">
        <f t="shared" ref="M27:M30" si="59">L27+1</f>
        <v>44314</v>
      </c>
      <c r="N27" s="23">
        <f t="shared" ref="N27:N30" si="60">M27+3</f>
        <v>44317</v>
      </c>
      <c r="O27" s="23">
        <f t="shared" ref="O27:O30" si="61">N27</f>
        <v>44317</v>
      </c>
    </row>
    <row r="28" spans="1:21">
      <c r="A28" s="340" t="s">
        <v>571</v>
      </c>
      <c r="B28" s="22" t="s">
        <v>899</v>
      </c>
      <c r="C28" s="24">
        <v>44296</v>
      </c>
      <c r="D28" s="24">
        <f t="shared" si="55"/>
        <v>44296</v>
      </c>
      <c r="E28" s="24">
        <f t="shared" si="56"/>
        <v>44297</v>
      </c>
      <c r="F28" s="23">
        <f t="shared" si="57"/>
        <v>44298</v>
      </c>
      <c r="G28" s="22" t="s">
        <v>900</v>
      </c>
      <c r="H28" s="23">
        <f t="shared" ref="H28:H30" si="62">F28+10</f>
        <v>44308</v>
      </c>
      <c r="I28" s="52">
        <f t="shared" ref="I28:I30" si="63">H28+1</f>
        <v>44309</v>
      </c>
      <c r="J28" s="23">
        <f t="shared" ref="J28:J30" si="64">I28+1</f>
        <v>44310</v>
      </c>
      <c r="K28" s="23">
        <f t="shared" ref="K28:K30" si="65">J28+1</f>
        <v>44311</v>
      </c>
      <c r="L28" s="23">
        <f t="shared" si="58"/>
        <v>44320</v>
      </c>
      <c r="M28" s="23">
        <f t="shared" si="59"/>
        <v>44321</v>
      </c>
      <c r="N28" s="23">
        <f t="shared" si="60"/>
        <v>44324</v>
      </c>
      <c r="O28" s="23">
        <f t="shared" si="61"/>
        <v>44324</v>
      </c>
    </row>
    <row r="29" spans="1:21">
      <c r="A29" s="340" t="s">
        <v>571</v>
      </c>
      <c r="B29" s="22" t="s">
        <v>901</v>
      </c>
      <c r="C29" s="24">
        <v>44303</v>
      </c>
      <c r="D29" s="24">
        <f t="shared" si="55"/>
        <v>44303</v>
      </c>
      <c r="E29" s="24">
        <f t="shared" si="56"/>
        <v>44304</v>
      </c>
      <c r="F29" s="23">
        <f t="shared" si="57"/>
        <v>44305</v>
      </c>
      <c r="G29" s="22" t="s">
        <v>902</v>
      </c>
      <c r="H29" s="23">
        <f t="shared" si="62"/>
        <v>44315</v>
      </c>
      <c r="I29" s="52">
        <f t="shared" si="63"/>
        <v>44316</v>
      </c>
      <c r="J29" s="23">
        <f t="shared" si="64"/>
        <v>44317</v>
      </c>
      <c r="K29" s="23">
        <f t="shared" si="65"/>
        <v>44318</v>
      </c>
      <c r="L29" s="23">
        <f t="shared" si="58"/>
        <v>44327</v>
      </c>
      <c r="M29" s="23">
        <f t="shared" si="59"/>
        <v>44328</v>
      </c>
      <c r="N29" s="23">
        <f t="shared" si="60"/>
        <v>44331</v>
      </c>
      <c r="O29" s="23">
        <f t="shared" si="61"/>
        <v>44331</v>
      </c>
    </row>
    <row r="30" spans="1:21">
      <c r="A30" s="50" t="s">
        <v>305</v>
      </c>
      <c r="B30" s="22" t="s">
        <v>903</v>
      </c>
      <c r="C30" s="24">
        <v>44310</v>
      </c>
      <c r="D30" s="24">
        <f t="shared" ref="D30" si="66">C30</f>
        <v>44310</v>
      </c>
      <c r="E30" s="24">
        <f t="shared" ref="E30" si="67">D30+1</f>
        <v>44311</v>
      </c>
      <c r="F30" s="23">
        <f t="shared" ref="F30" si="68">E30+1</f>
        <v>44312</v>
      </c>
      <c r="G30" s="22" t="s">
        <v>904</v>
      </c>
      <c r="H30" s="23">
        <f t="shared" si="62"/>
        <v>44322</v>
      </c>
      <c r="I30" s="52">
        <f t="shared" si="63"/>
        <v>44323</v>
      </c>
      <c r="J30" s="23">
        <f t="shared" si="64"/>
        <v>44324</v>
      </c>
      <c r="K30" s="23">
        <f t="shared" si="65"/>
        <v>44325</v>
      </c>
      <c r="L30" s="23">
        <f t="shared" si="58"/>
        <v>44334</v>
      </c>
      <c r="M30" s="23">
        <f t="shared" si="59"/>
        <v>44335</v>
      </c>
      <c r="N30" s="23">
        <f t="shared" si="60"/>
        <v>44338</v>
      </c>
      <c r="O30" s="23">
        <f t="shared" si="61"/>
        <v>44338</v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6.2">
      <c r="A32" s="39" t="s">
        <v>19</v>
      </c>
      <c r="B32" s="249" t="s">
        <v>45</v>
      </c>
      <c r="C32" s="305"/>
      <c r="D32" s="305"/>
      <c r="E32" s="305"/>
      <c r="F32" s="305"/>
      <c r="G32" s="305"/>
      <c r="H32" s="305"/>
      <c r="I32" s="30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2" hidden="1" customHeight="1">
      <c r="A33" s="45" t="s">
        <v>21</v>
      </c>
      <c r="B33" s="307" t="s">
        <v>82</v>
      </c>
      <c r="C33" s="308"/>
      <c r="D33" s="308"/>
      <c r="E33" s="308"/>
      <c r="F33" s="308"/>
      <c r="G33" s="308"/>
      <c r="H33" s="308"/>
      <c r="I33" s="30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 customHeight="1">
      <c r="A34" s="42" t="s">
        <v>172</v>
      </c>
      <c r="B34" s="291" t="s">
        <v>83</v>
      </c>
      <c r="C34" s="306"/>
      <c r="D34" s="306"/>
      <c r="E34" s="306"/>
      <c r="F34" s="306"/>
      <c r="G34" s="306"/>
      <c r="H34" s="306"/>
      <c r="I34" s="306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6.2" hidden="1" customHeight="1">
      <c r="A35" s="96" t="s">
        <v>23</v>
      </c>
      <c r="B35" s="322" t="s">
        <v>292</v>
      </c>
      <c r="C35" s="323"/>
      <c r="D35" s="323"/>
      <c r="E35" s="323"/>
      <c r="F35" s="323"/>
      <c r="G35" s="323"/>
      <c r="H35" s="323"/>
      <c r="I35" s="32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6.2" customHeight="1">
      <c r="A36" s="55" t="s">
        <v>301</v>
      </c>
      <c r="B36" s="324" t="s">
        <v>337</v>
      </c>
      <c r="C36" s="325"/>
      <c r="D36" s="325"/>
      <c r="E36" s="325"/>
      <c r="F36" s="325"/>
      <c r="G36" s="325"/>
      <c r="H36" s="325"/>
      <c r="I36" s="3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6.2" customHeight="1">
      <c r="A37" s="42" t="s">
        <v>31</v>
      </c>
      <c r="B37" s="291" t="s">
        <v>34</v>
      </c>
      <c r="C37" s="306"/>
      <c r="D37" s="306"/>
      <c r="E37" s="306"/>
      <c r="F37" s="306"/>
      <c r="G37" s="306"/>
      <c r="H37" s="306"/>
      <c r="I37" s="30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6.2" customHeight="1">
      <c r="A38" s="42" t="s">
        <v>24</v>
      </c>
      <c r="B38" s="291" t="s">
        <v>93</v>
      </c>
      <c r="C38" s="306"/>
      <c r="D38" s="306"/>
      <c r="E38" s="306"/>
      <c r="F38" s="306"/>
      <c r="G38" s="306"/>
      <c r="H38" s="306"/>
      <c r="I38" s="30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95</v>
      </c>
      <c r="B39" s="289" t="s">
        <v>147</v>
      </c>
      <c r="C39" s="290"/>
      <c r="D39" s="290"/>
      <c r="E39" s="290"/>
      <c r="F39" s="290"/>
      <c r="G39" s="290"/>
      <c r="H39" s="290"/>
      <c r="I39" s="29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2" customHeight="1">
      <c r="A40" s="43" t="s">
        <v>46</v>
      </c>
      <c r="B40" s="291" t="s">
        <v>47</v>
      </c>
      <c r="C40" s="306"/>
      <c r="D40" s="306"/>
      <c r="E40" s="306"/>
      <c r="F40" s="306"/>
      <c r="G40" s="306"/>
      <c r="H40" s="306"/>
      <c r="I40" s="30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3" t="s">
        <v>48</v>
      </c>
      <c r="B41" s="291" t="s">
        <v>49</v>
      </c>
      <c r="C41" s="306"/>
      <c r="D41" s="306"/>
      <c r="E41" s="306"/>
      <c r="F41" s="306"/>
      <c r="G41" s="306"/>
      <c r="H41" s="306"/>
      <c r="I41" s="30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2" customHeight="1">
      <c r="A42" s="43" t="s">
        <v>170</v>
      </c>
      <c r="B42" s="289" t="s">
        <v>171</v>
      </c>
      <c r="C42" s="290"/>
      <c r="D42" s="290"/>
      <c r="E42" s="290"/>
      <c r="F42" s="290"/>
      <c r="G42" s="290"/>
      <c r="H42" s="290"/>
      <c r="I42" s="29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6.2" customHeight="1">
      <c r="A43" s="42" t="s">
        <v>50</v>
      </c>
      <c r="B43" s="291" t="s">
        <v>94</v>
      </c>
      <c r="C43" s="306"/>
      <c r="D43" s="306"/>
      <c r="E43" s="306"/>
      <c r="F43" s="306"/>
      <c r="G43" s="306"/>
      <c r="H43" s="306"/>
      <c r="I43" s="30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6.2" hidden="1" customHeight="1">
      <c r="A44" s="42" t="s">
        <v>51</v>
      </c>
      <c r="B44" s="321" t="s">
        <v>92</v>
      </c>
      <c r="C44" s="321"/>
      <c r="D44" s="321"/>
      <c r="E44" s="321"/>
      <c r="F44" s="321"/>
      <c r="G44" s="321"/>
      <c r="H44" s="321"/>
      <c r="I44" s="32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</sheetData>
  <mergeCells count="34">
    <mergeCell ref="B1:O1"/>
    <mergeCell ref="B2:O2"/>
    <mergeCell ref="J10:O10"/>
    <mergeCell ref="B44:I44"/>
    <mergeCell ref="B35:I35"/>
    <mergeCell ref="B37:I37"/>
    <mergeCell ref="B38:I38"/>
    <mergeCell ref="B40:I40"/>
    <mergeCell ref="B39:I39"/>
    <mergeCell ref="B41:I41"/>
    <mergeCell ref="B42:I42"/>
    <mergeCell ref="B34:I34"/>
    <mergeCell ref="B32:I32"/>
    <mergeCell ref="B33:I33"/>
    <mergeCell ref="B43:I43"/>
    <mergeCell ref="B36:I36"/>
    <mergeCell ref="N4:O4"/>
    <mergeCell ref="C5:D5"/>
    <mergeCell ref="E5:F5"/>
    <mergeCell ref="H5:I5"/>
    <mergeCell ref="J5:K5"/>
    <mergeCell ref="L5:M5"/>
    <mergeCell ref="N5:O5"/>
    <mergeCell ref="C4:D4"/>
    <mergeCell ref="E4:F4"/>
    <mergeCell ref="H4:I4"/>
    <mergeCell ref="J4:K4"/>
    <mergeCell ref="L4:M4"/>
    <mergeCell ref="N6:O6"/>
    <mergeCell ref="C6:D6"/>
    <mergeCell ref="E6:F6"/>
    <mergeCell ref="H6:I6"/>
    <mergeCell ref="J6:K6"/>
    <mergeCell ref="L6:M6"/>
  </mergeCells>
  <phoneticPr fontId="3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IU36"/>
  <sheetViews>
    <sheetView topLeftCell="A4" zoomScaleNormal="100" workbookViewId="0">
      <selection activeCell="M30" sqref="M30"/>
    </sheetView>
  </sheetViews>
  <sheetFormatPr defaultRowHeight="15.6"/>
  <cols>
    <col min="1" max="1" width="19" customWidth="1"/>
    <col min="2" max="21" width="6.69921875" customWidth="1"/>
  </cols>
  <sheetData>
    <row r="1" spans="1:255" ht="45" customHeight="1">
      <c r="B1" s="209" t="s">
        <v>54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</row>
    <row r="2" spans="1:255" ht="17.100000000000001" customHeight="1">
      <c r="B2" s="210" t="s">
        <v>55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55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>
      <c r="A4" s="334" t="s">
        <v>56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</row>
    <row r="5" spans="1:255">
      <c r="A5" s="40" t="s">
        <v>26</v>
      </c>
      <c r="B5" s="40" t="s">
        <v>27</v>
      </c>
      <c r="C5" s="303" t="s">
        <v>58</v>
      </c>
      <c r="D5" s="304"/>
      <c r="E5" s="299" t="s">
        <v>294</v>
      </c>
      <c r="F5" s="304"/>
      <c r="G5" s="299" t="s">
        <v>295</v>
      </c>
      <c r="H5" s="304"/>
      <c r="I5" s="303" t="s">
        <v>59</v>
      </c>
      <c r="J5" s="304"/>
      <c r="K5" s="283" t="s">
        <v>246</v>
      </c>
      <c r="L5" s="285"/>
      <c r="M5" s="283" t="s">
        <v>247</v>
      </c>
      <c r="N5" s="285"/>
      <c r="O5" s="40" t="s">
        <v>27</v>
      </c>
      <c r="P5" s="283" t="s">
        <v>60</v>
      </c>
      <c r="Q5" s="285"/>
      <c r="R5" s="283" t="s">
        <v>61</v>
      </c>
      <c r="S5" s="285"/>
      <c r="T5" s="303" t="s">
        <v>58</v>
      </c>
      <c r="U5" s="333"/>
    </row>
    <row r="6" spans="1:255">
      <c r="A6" s="19" t="s">
        <v>3</v>
      </c>
      <c r="B6" s="19" t="s">
        <v>4</v>
      </c>
      <c r="C6" s="229" t="s">
        <v>63</v>
      </c>
      <c r="D6" s="230"/>
      <c r="E6" s="229" t="s">
        <v>64</v>
      </c>
      <c r="F6" s="230"/>
      <c r="G6" s="229" t="s">
        <v>64</v>
      </c>
      <c r="H6" s="230"/>
      <c r="I6" s="229" t="s">
        <v>65</v>
      </c>
      <c r="J6" s="230"/>
      <c r="K6" s="247" t="s">
        <v>66</v>
      </c>
      <c r="L6" s="247"/>
      <c r="M6" s="247" t="s">
        <v>66</v>
      </c>
      <c r="N6" s="247"/>
      <c r="O6" s="19" t="s">
        <v>4</v>
      </c>
      <c r="P6" s="247" t="s">
        <v>67</v>
      </c>
      <c r="Q6" s="247"/>
      <c r="R6" s="247" t="s">
        <v>68</v>
      </c>
      <c r="S6" s="247"/>
      <c r="T6" s="229" t="s">
        <v>63</v>
      </c>
      <c r="U6" s="230"/>
    </row>
    <row r="7" spans="1:255">
      <c r="A7" s="19"/>
      <c r="B7" s="19"/>
      <c r="C7" s="229" t="s">
        <v>88</v>
      </c>
      <c r="D7" s="230"/>
      <c r="E7" s="229" t="s">
        <v>242</v>
      </c>
      <c r="F7" s="230"/>
      <c r="G7" s="229" t="s">
        <v>243</v>
      </c>
      <c r="H7" s="230"/>
      <c r="I7" s="229" t="s">
        <v>144</v>
      </c>
      <c r="J7" s="230"/>
      <c r="K7" s="19" t="s">
        <v>145</v>
      </c>
      <c r="L7" s="19" t="s">
        <v>145</v>
      </c>
      <c r="M7" s="229" t="s">
        <v>248</v>
      </c>
      <c r="N7" s="230"/>
      <c r="O7" s="19"/>
      <c r="P7" s="229" t="s">
        <v>244</v>
      </c>
      <c r="Q7" s="230"/>
      <c r="R7" s="229" t="s">
        <v>245</v>
      </c>
      <c r="S7" s="230"/>
      <c r="T7" s="229" t="s">
        <v>88</v>
      </c>
      <c r="U7" s="230"/>
    </row>
    <row r="8" spans="1:255" hidden="1">
      <c r="A8" s="61" t="s">
        <v>287</v>
      </c>
      <c r="B8" s="22" t="s">
        <v>385</v>
      </c>
      <c r="C8" s="24">
        <v>44157</v>
      </c>
      <c r="D8" s="23">
        <f t="shared" ref="D8:D9" si="0">C8+1</f>
        <v>44158</v>
      </c>
      <c r="E8" s="24">
        <f t="shared" ref="E8" si="1">D8+2</f>
        <v>44160</v>
      </c>
      <c r="F8" s="23">
        <f t="shared" ref="F8" si="2">E8</f>
        <v>44160</v>
      </c>
      <c r="G8" s="23">
        <f t="shared" ref="G8" si="3">F8</f>
        <v>44160</v>
      </c>
      <c r="H8" s="23">
        <f t="shared" ref="H8" si="4">G8+1</f>
        <v>44161</v>
      </c>
      <c r="I8" s="23">
        <f t="shared" ref="I8" si="5">H8+2</f>
        <v>44163</v>
      </c>
      <c r="J8" s="23">
        <f t="shared" ref="J8" si="6">I8</f>
        <v>44163</v>
      </c>
      <c r="K8" s="23">
        <f t="shared" ref="K8" si="7">J8+4</f>
        <v>44167</v>
      </c>
      <c r="L8" s="23">
        <f t="shared" ref="L8" si="8">K8</f>
        <v>44167</v>
      </c>
      <c r="M8" s="24">
        <f t="shared" ref="M8" si="9">L8</f>
        <v>44167</v>
      </c>
      <c r="N8" s="24">
        <f t="shared" ref="N8" si="10">L8+1</f>
        <v>44168</v>
      </c>
      <c r="O8" s="22" t="s">
        <v>386</v>
      </c>
      <c r="P8" s="24">
        <f t="shared" ref="P8" si="11">N8+1</f>
        <v>44169</v>
      </c>
      <c r="Q8" s="23">
        <f t="shared" ref="Q8" si="12">P8+2</f>
        <v>44171</v>
      </c>
      <c r="R8" s="24">
        <f t="shared" ref="R8" si="13">Q8</f>
        <v>44171</v>
      </c>
      <c r="S8" s="23">
        <f t="shared" ref="S8" si="14">R8+2</f>
        <v>44173</v>
      </c>
      <c r="T8" s="24">
        <v>44178</v>
      </c>
      <c r="U8" s="23">
        <f t="shared" ref="U8" si="15">T8+1</f>
        <v>44179</v>
      </c>
    </row>
    <row r="9" spans="1:255" hidden="1">
      <c r="A9" s="87" t="s">
        <v>304</v>
      </c>
      <c r="B9" s="86" t="s">
        <v>424</v>
      </c>
      <c r="C9" s="24">
        <v>44164</v>
      </c>
      <c r="D9" s="23">
        <f t="shared" si="0"/>
        <v>44165</v>
      </c>
      <c r="E9" s="24">
        <f t="shared" ref="E9" si="16">D9+2</f>
        <v>44167</v>
      </c>
      <c r="F9" s="23">
        <f t="shared" ref="F9" si="17">E9</f>
        <v>44167</v>
      </c>
      <c r="G9" s="23">
        <f t="shared" ref="G9" si="18">F9</f>
        <v>44167</v>
      </c>
      <c r="H9" s="23">
        <f t="shared" ref="H9" si="19">G9+1</f>
        <v>44168</v>
      </c>
      <c r="I9" s="23">
        <f t="shared" ref="I9" si="20">H9+2</f>
        <v>44170</v>
      </c>
      <c r="J9" s="23">
        <f t="shared" ref="J9" si="21">I9</f>
        <v>44170</v>
      </c>
      <c r="K9" s="23">
        <f t="shared" ref="K9" si="22">J9+4</f>
        <v>44174</v>
      </c>
      <c r="L9" s="23">
        <f t="shared" ref="L9" si="23">K9</f>
        <v>44174</v>
      </c>
      <c r="M9" s="24">
        <f t="shared" ref="M9" si="24">L9</f>
        <v>44174</v>
      </c>
      <c r="N9" s="24">
        <f t="shared" ref="N9" si="25">L9+1</f>
        <v>44175</v>
      </c>
      <c r="O9" s="86" t="s">
        <v>489</v>
      </c>
      <c r="P9" s="24">
        <f t="shared" ref="P9" si="26">N9+1</f>
        <v>44176</v>
      </c>
      <c r="Q9" s="23">
        <f t="shared" ref="Q9" si="27">P9+2</f>
        <v>44178</v>
      </c>
      <c r="R9" s="24">
        <f t="shared" ref="R9" si="28">Q9</f>
        <v>44178</v>
      </c>
      <c r="S9" s="23">
        <f t="shared" ref="S9" si="29">R9+2</f>
        <v>44180</v>
      </c>
      <c r="T9" s="24">
        <v>44185</v>
      </c>
      <c r="U9" s="23">
        <f t="shared" ref="U9" si="30">T9+1</f>
        <v>44186</v>
      </c>
    </row>
    <row r="10" spans="1:255" hidden="1">
      <c r="A10" s="69" t="s">
        <v>338</v>
      </c>
      <c r="B10" s="22" t="s">
        <v>425</v>
      </c>
      <c r="C10" s="24">
        <v>44171</v>
      </c>
      <c r="D10" s="23">
        <f t="shared" ref="D10:D14" si="31">C10+1</f>
        <v>44172</v>
      </c>
      <c r="E10" s="24">
        <f t="shared" ref="E10:E14" si="32">D10+2</f>
        <v>44174</v>
      </c>
      <c r="F10" s="23">
        <f t="shared" ref="F10:F14" si="33">E10</f>
        <v>44174</v>
      </c>
      <c r="G10" s="23">
        <f t="shared" ref="G10:G14" si="34">F10</f>
        <v>44174</v>
      </c>
      <c r="H10" s="23">
        <f t="shared" ref="H10:H14" si="35">G10+1</f>
        <v>44175</v>
      </c>
      <c r="I10" s="23">
        <f t="shared" ref="I10:I14" si="36">H10+2</f>
        <v>44177</v>
      </c>
      <c r="J10" s="23">
        <f t="shared" ref="J10:J14" si="37">I10</f>
        <v>44177</v>
      </c>
      <c r="K10" s="23">
        <f t="shared" ref="K10:K14" si="38">J10+4</f>
        <v>44181</v>
      </c>
      <c r="L10" s="23">
        <f t="shared" ref="L10:L14" si="39">K10</f>
        <v>44181</v>
      </c>
      <c r="M10" s="24">
        <f t="shared" ref="M10:M14" si="40">L10</f>
        <v>44181</v>
      </c>
      <c r="N10" s="24">
        <f t="shared" ref="N10:N14" si="41">L10+1</f>
        <v>44182</v>
      </c>
      <c r="O10" s="22" t="s">
        <v>426</v>
      </c>
      <c r="P10" s="24">
        <f t="shared" ref="P10:P14" si="42">N10+1</f>
        <v>44183</v>
      </c>
      <c r="Q10" s="23">
        <f t="shared" ref="Q10:Q14" si="43">P10+2</f>
        <v>44185</v>
      </c>
      <c r="R10" s="24">
        <f t="shared" ref="R10:R14" si="44">Q10</f>
        <v>44185</v>
      </c>
      <c r="S10" s="23">
        <f t="shared" ref="S10:S14" si="45">R10+2</f>
        <v>44187</v>
      </c>
      <c r="T10" s="24">
        <v>44192</v>
      </c>
      <c r="U10" s="23">
        <f t="shared" ref="U10:U14" si="46">T10+1</f>
        <v>44193</v>
      </c>
    </row>
    <row r="11" spans="1:255" hidden="1">
      <c r="A11" s="61" t="s">
        <v>287</v>
      </c>
      <c r="B11" s="22" t="s">
        <v>427</v>
      </c>
      <c r="C11" s="24">
        <v>44178</v>
      </c>
      <c r="D11" s="23">
        <f t="shared" si="31"/>
        <v>44179</v>
      </c>
      <c r="E11" s="24">
        <f t="shared" si="32"/>
        <v>44181</v>
      </c>
      <c r="F11" s="23">
        <f t="shared" si="33"/>
        <v>44181</v>
      </c>
      <c r="G11" s="23">
        <f t="shared" si="34"/>
        <v>44181</v>
      </c>
      <c r="H11" s="23">
        <f t="shared" si="35"/>
        <v>44182</v>
      </c>
      <c r="I11" s="23">
        <f t="shared" si="36"/>
        <v>44184</v>
      </c>
      <c r="J11" s="23">
        <f t="shared" si="37"/>
        <v>44184</v>
      </c>
      <c r="K11" s="23">
        <f t="shared" si="38"/>
        <v>44188</v>
      </c>
      <c r="L11" s="23">
        <f t="shared" si="39"/>
        <v>44188</v>
      </c>
      <c r="M11" s="24">
        <f t="shared" si="40"/>
        <v>44188</v>
      </c>
      <c r="N11" s="24">
        <f t="shared" si="41"/>
        <v>44189</v>
      </c>
      <c r="O11" s="86" t="s">
        <v>596</v>
      </c>
      <c r="P11" s="24">
        <f t="shared" si="42"/>
        <v>44190</v>
      </c>
      <c r="Q11" s="23">
        <f t="shared" si="43"/>
        <v>44192</v>
      </c>
      <c r="R11" s="24">
        <f t="shared" si="44"/>
        <v>44192</v>
      </c>
      <c r="S11" s="23">
        <f t="shared" si="45"/>
        <v>44194</v>
      </c>
      <c r="T11" s="24">
        <v>44199</v>
      </c>
      <c r="U11" s="23">
        <f t="shared" si="46"/>
        <v>44200</v>
      </c>
    </row>
    <row r="12" spans="1:255" hidden="1">
      <c r="A12" s="41"/>
      <c r="B12" s="22"/>
      <c r="C12" s="327" t="s">
        <v>507</v>
      </c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9"/>
      <c r="O12" s="22"/>
      <c r="P12" s="330" t="s">
        <v>507</v>
      </c>
      <c r="Q12" s="331"/>
      <c r="R12" s="331"/>
      <c r="S12" s="331"/>
      <c r="T12" s="331"/>
      <c r="U12" s="332"/>
    </row>
    <row r="13" spans="1:255" hidden="1">
      <c r="A13" s="69" t="s">
        <v>338</v>
      </c>
      <c r="B13" s="86" t="s">
        <v>578</v>
      </c>
      <c r="C13" s="24">
        <v>44192</v>
      </c>
      <c r="D13" s="23">
        <f t="shared" si="31"/>
        <v>44193</v>
      </c>
      <c r="E13" s="24">
        <f t="shared" si="32"/>
        <v>44195</v>
      </c>
      <c r="F13" s="23">
        <f t="shared" si="33"/>
        <v>44195</v>
      </c>
      <c r="G13" s="23">
        <f t="shared" si="34"/>
        <v>44195</v>
      </c>
      <c r="H13" s="23">
        <f t="shared" si="35"/>
        <v>44196</v>
      </c>
      <c r="I13" s="23">
        <f t="shared" si="36"/>
        <v>44198</v>
      </c>
      <c r="J13" s="23">
        <f t="shared" si="37"/>
        <v>44198</v>
      </c>
      <c r="K13" s="23">
        <f t="shared" si="38"/>
        <v>44202</v>
      </c>
      <c r="L13" s="23">
        <f t="shared" si="39"/>
        <v>44202</v>
      </c>
      <c r="M13" s="24">
        <f t="shared" si="40"/>
        <v>44202</v>
      </c>
      <c r="N13" s="24">
        <f t="shared" si="41"/>
        <v>44203</v>
      </c>
      <c r="O13" s="86" t="s">
        <v>579</v>
      </c>
      <c r="P13" s="24">
        <f t="shared" si="42"/>
        <v>44204</v>
      </c>
      <c r="Q13" s="23">
        <f t="shared" si="43"/>
        <v>44206</v>
      </c>
      <c r="R13" s="24">
        <f t="shared" si="44"/>
        <v>44206</v>
      </c>
      <c r="S13" s="23">
        <f t="shared" si="45"/>
        <v>44208</v>
      </c>
      <c r="T13" s="24">
        <v>44213</v>
      </c>
      <c r="U13" s="23">
        <f t="shared" si="46"/>
        <v>44214</v>
      </c>
    </row>
    <row r="14" spans="1:255" hidden="1">
      <c r="A14" s="61" t="s">
        <v>287</v>
      </c>
      <c r="B14" s="86" t="s">
        <v>580</v>
      </c>
      <c r="C14" s="24">
        <v>44199</v>
      </c>
      <c r="D14" s="23">
        <f t="shared" si="31"/>
        <v>44200</v>
      </c>
      <c r="E14" s="24">
        <f t="shared" si="32"/>
        <v>44202</v>
      </c>
      <c r="F14" s="23">
        <f t="shared" si="33"/>
        <v>44202</v>
      </c>
      <c r="G14" s="23">
        <f t="shared" si="34"/>
        <v>44202</v>
      </c>
      <c r="H14" s="23">
        <f t="shared" si="35"/>
        <v>44203</v>
      </c>
      <c r="I14" s="23">
        <f t="shared" si="36"/>
        <v>44205</v>
      </c>
      <c r="J14" s="23">
        <f t="shared" si="37"/>
        <v>44205</v>
      </c>
      <c r="K14" s="23">
        <f t="shared" si="38"/>
        <v>44209</v>
      </c>
      <c r="L14" s="23">
        <f t="shared" si="39"/>
        <v>44209</v>
      </c>
      <c r="M14" s="24">
        <f t="shared" si="40"/>
        <v>44209</v>
      </c>
      <c r="N14" s="24">
        <f t="shared" si="41"/>
        <v>44210</v>
      </c>
      <c r="O14" s="86" t="s">
        <v>582</v>
      </c>
      <c r="P14" s="24">
        <f t="shared" si="42"/>
        <v>44211</v>
      </c>
      <c r="Q14" s="23">
        <f t="shared" si="43"/>
        <v>44213</v>
      </c>
      <c r="R14" s="24">
        <f t="shared" si="44"/>
        <v>44213</v>
      </c>
      <c r="S14" s="23">
        <f t="shared" si="45"/>
        <v>44215</v>
      </c>
      <c r="T14" s="24">
        <v>44220</v>
      </c>
      <c r="U14" s="23">
        <f t="shared" si="46"/>
        <v>44221</v>
      </c>
    </row>
    <row r="15" spans="1:255">
      <c r="A15" s="144" t="s">
        <v>595</v>
      </c>
      <c r="B15" s="86" t="s">
        <v>587</v>
      </c>
      <c r="C15" s="24">
        <v>44206</v>
      </c>
      <c r="D15" s="23">
        <f t="shared" ref="D15:D17" si="47">C15+1</f>
        <v>44207</v>
      </c>
      <c r="E15" s="24">
        <f t="shared" ref="E15:E17" si="48">D15+2</f>
        <v>44209</v>
      </c>
      <c r="F15" s="23">
        <f t="shared" ref="F15:F17" si="49">E15</f>
        <v>44209</v>
      </c>
      <c r="G15" s="23">
        <f t="shared" ref="G15:G17" si="50">F15</f>
        <v>44209</v>
      </c>
      <c r="H15" s="23">
        <f t="shared" ref="H15:H17" si="51">G15+1</f>
        <v>44210</v>
      </c>
      <c r="I15" s="23">
        <f t="shared" ref="I15:I17" si="52">H15+2</f>
        <v>44212</v>
      </c>
      <c r="J15" s="23">
        <f t="shared" ref="J15:J17" si="53">I15</f>
        <v>44212</v>
      </c>
      <c r="K15" s="23">
        <f t="shared" ref="K15:K17" si="54">J15+4</f>
        <v>44216</v>
      </c>
      <c r="L15" s="23">
        <f t="shared" ref="L15:L17" si="55">K15</f>
        <v>44216</v>
      </c>
      <c r="M15" s="24">
        <f t="shared" ref="M15:M17" si="56">L15</f>
        <v>44216</v>
      </c>
      <c r="N15" s="24">
        <f t="shared" ref="N15:N17" si="57">L15+1</f>
        <v>44217</v>
      </c>
      <c r="O15" s="86" t="s">
        <v>588</v>
      </c>
      <c r="P15" s="24">
        <f t="shared" ref="P15:P17" si="58">N15+1</f>
        <v>44218</v>
      </c>
      <c r="Q15" s="23">
        <f t="shared" ref="Q15:Q17" si="59">P15+2</f>
        <v>44220</v>
      </c>
      <c r="R15" s="24">
        <f t="shared" ref="R15:R17" si="60">Q15</f>
        <v>44220</v>
      </c>
      <c r="S15" s="23">
        <f t="shared" ref="S15:S17" si="61">R15+2</f>
        <v>44222</v>
      </c>
      <c r="T15" s="24">
        <v>44227</v>
      </c>
      <c r="U15" s="23">
        <f t="shared" ref="U15:U17" si="62">T15+1</f>
        <v>44228</v>
      </c>
    </row>
    <row r="16" spans="1:255">
      <c r="A16" s="69" t="s">
        <v>338</v>
      </c>
      <c r="B16" s="22" t="s">
        <v>581</v>
      </c>
      <c r="C16" s="24">
        <v>44213</v>
      </c>
      <c r="D16" s="23">
        <f t="shared" si="47"/>
        <v>44214</v>
      </c>
      <c r="E16" s="24">
        <f t="shared" si="48"/>
        <v>44216</v>
      </c>
      <c r="F16" s="23">
        <f t="shared" si="49"/>
        <v>44216</v>
      </c>
      <c r="G16" s="23">
        <f t="shared" si="50"/>
        <v>44216</v>
      </c>
      <c r="H16" s="23">
        <f t="shared" si="51"/>
        <v>44217</v>
      </c>
      <c r="I16" s="23">
        <f t="shared" si="52"/>
        <v>44219</v>
      </c>
      <c r="J16" s="23">
        <f t="shared" si="53"/>
        <v>44219</v>
      </c>
      <c r="K16" s="23">
        <f t="shared" si="54"/>
        <v>44223</v>
      </c>
      <c r="L16" s="23">
        <f t="shared" si="55"/>
        <v>44223</v>
      </c>
      <c r="M16" s="24">
        <f t="shared" si="56"/>
        <v>44223</v>
      </c>
      <c r="N16" s="24">
        <f t="shared" si="57"/>
        <v>44224</v>
      </c>
      <c r="O16" s="22" t="s">
        <v>583</v>
      </c>
      <c r="P16" s="24">
        <f t="shared" si="58"/>
        <v>44225</v>
      </c>
      <c r="Q16" s="23">
        <f t="shared" si="59"/>
        <v>44227</v>
      </c>
      <c r="R16" s="24">
        <f t="shared" si="60"/>
        <v>44227</v>
      </c>
      <c r="S16" s="23">
        <f t="shared" si="61"/>
        <v>44229</v>
      </c>
      <c r="T16" s="24">
        <v>44234</v>
      </c>
      <c r="U16" s="23">
        <f t="shared" si="62"/>
        <v>44235</v>
      </c>
    </row>
    <row r="17" spans="1:21">
      <c r="A17" s="61" t="s">
        <v>287</v>
      </c>
      <c r="B17" s="22" t="s">
        <v>584</v>
      </c>
      <c r="C17" s="24">
        <v>44220</v>
      </c>
      <c r="D17" s="23">
        <f t="shared" si="47"/>
        <v>44221</v>
      </c>
      <c r="E17" s="24">
        <f t="shared" si="48"/>
        <v>44223</v>
      </c>
      <c r="F17" s="23">
        <f t="shared" si="49"/>
        <v>44223</v>
      </c>
      <c r="G17" s="23">
        <f t="shared" si="50"/>
        <v>44223</v>
      </c>
      <c r="H17" s="23">
        <f t="shared" si="51"/>
        <v>44224</v>
      </c>
      <c r="I17" s="23">
        <f t="shared" si="52"/>
        <v>44226</v>
      </c>
      <c r="J17" s="23">
        <f t="shared" si="53"/>
        <v>44226</v>
      </c>
      <c r="K17" s="23">
        <f t="shared" si="54"/>
        <v>44230</v>
      </c>
      <c r="L17" s="23">
        <f t="shared" si="55"/>
        <v>44230</v>
      </c>
      <c r="M17" s="24">
        <f t="shared" si="56"/>
        <v>44230</v>
      </c>
      <c r="N17" s="24">
        <f t="shared" si="57"/>
        <v>44231</v>
      </c>
      <c r="O17" s="22" t="s">
        <v>585</v>
      </c>
      <c r="P17" s="24">
        <f t="shared" si="58"/>
        <v>44232</v>
      </c>
      <c r="Q17" s="23">
        <f t="shared" si="59"/>
        <v>44234</v>
      </c>
      <c r="R17" s="24">
        <f t="shared" si="60"/>
        <v>44234</v>
      </c>
      <c r="S17" s="23">
        <f t="shared" si="61"/>
        <v>44236</v>
      </c>
      <c r="T17" s="24">
        <v>44241</v>
      </c>
      <c r="U17" s="23">
        <f t="shared" si="62"/>
        <v>44242</v>
      </c>
    </row>
    <row r="18" spans="1:21">
      <c r="A18" s="41" t="s">
        <v>586</v>
      </c>
      <c r="B18" s="22" t="s">
        <v>589</v>
      </c>
      <c r="C18" s="24">
        <v>44227</v>
      </c>
      <c r="D18" s="23">
        <f t="shared" ref="D18:D20" si="63">C18+1</f>
        <v>44228</v>
      </c>
      <c r="E18" s="24">
        <f t="shared" ref="E18:E20" si="64">D18+2</f>
        <v>44230</v>
      </c>
      <c r="F18" s="23">
        <f t="shared" ref="F18:F20" si="65">E18</f>
        <v>44230</v>
      </c>
      <c r="G18" s="23">
        <f t="shared" ref="G18:G20" si="66">F18</f>
        <v>44230</v>
      </c>
      <c r="H18" s="23">
        <f t="shared" ref="H18:H20" si="67">G18+1</f>
        <v>44231</v>
      </c>
      <c r="I18" s="23">
        <f t="shared" ref="I18:I20" si="68">H18+2</f>
        <v>44233</v>
      </c>
      <c r="J18" s="23">
        <f t="shared" ref="J18:J20" si="69">I18</f>
        <v>44233</v>
      </c>
      <c r="K18" s="23">
        <f t="shared" ref="K18:K20" si="70">J18+4</f>
        <v>44237</v>
      </c>
      <c r="L18" s="23">
        <f t="shared" ref="L18:L20" si="71">K18</f>
        <v>44237</v>
      </c>
      <c r="M18" s="24">
        <f t="shared" ref="M18:M20" si="72">L18</f>
        <v>44237</v>
      </c>
      <c r="N18" s="24">
        <f t="shared" ref="N18:N20" si="73">L18+1</f>
        <v>44238</v>
      </c>
      <c r="O18" s="22" t="s">
        <v>590</v>
      </c>
      <c r="P18" s="24">
        <f t="shared" ref="P18:P20" si="74">N18+1</f>
        <v>44239</v>
      </c>
      <c r="Q18" s="23">
        <f t="shared" ref="Q18:Q20" si="75">P18+2</f>
        <v>44241</v>
      </c>
      <c r="R18" s="24">
        <f t="shared" ref="R18:R20" si="76">Q18</f>
        <v>44241</v>
      </c>
      <c r="S18" s="23">
        <f t="shared" ref="S18:S20" si="77">R18+2</f>
        <v>44243</v>
      </c>
      <c r="T18" s="24">
        <v>44248</v>
      </c>
      <c r="U18" s="23">
        <f t="shared" ref="U18:U20" si="78">T18+1</f>
        <v>44249</v>
      </c>
    </row>
    <row r="19" spans="1:21">
      <c r="A19" s="69" t="s">
        <v>338</v>
      </c>
      <c r="B19" s="22" t="s">
        <v>591</v>
      </c>
      <c r="C19" s="24">
        <v>44234</v>
      </c>
      <c r="D19" s="23">
        <f t="shared" si="63"/>
        <v>44235</v>
      </c>
      <c r="E19" s="24">
        <f t="shared" si="64"/>
        <v>44237</v>
      </c>
      <c r="F19" s="23">
        <f t="shared" si="65"/>
        <v>44237</v>
      </c>
      <c r="G19" s="23">
        <f t="shared" si="66"/>
        <v>44237</v>
      </c>
      <c r="H19" s="23">
        <f t="shared" si="67"/>
        <v>44238</v>
      </c>
      <c r="I19" s="23">
        <f t="shared" si="68"/>
        <v>44240</v>
      </c>
      <c r="J19" s="23">
        <f t="shared" si="69"/>
        <v>44240</v>
      </c>
      <c r="K19" s="23">
        <f t="shared" si="70"/>
        <v>44244</v>
      </c>
      <c r="L19" s="23">
        <f t="shared" si="71"/>
        <v>44244</v>
      </c>
      <c r="M19" s="24">
        <f t="shared" si="72"/>
        <v>44244</v>
      </c>
      <c r="N19" s="24">
        <f t="shared" si="73"/>
        <v>44245</v>
      </c>
      <c r="O19" s="22" t="s">
        <v>592</v>
      </c>
      <c r="P19" s="24">
        <f t="shared" si="74"/>
        <v>44246</v>
      </c>
      <c r="Q19" s="23">
        <f t="shared" si="75"/>
        <v>44248</v>
      </c>
      <c r="R19" s="24">
        <f t="shared" si="76"/>
        <v>44248</v>
      </c>
      <c r="S19" s="23">
        <f t="shared" si="77"/>
        <v>44250</v>
      </c>
      <c r="T19" s="24">
        <v>44255</v>
      </c>
      <c r="U19" s="23">
        <f t="shared" si="78"/>
        <v>44256</v>
      </c>
    </row>
    <row r="20" spans="1:21">
      <c r="A20" s="61" t="s">
        <v>287</v>
      </c>
      <c r="B20" s="22" t="s">
        <v>593</v>
      </c>
      <c r="C20" s="24">
        <v>44241</v>
      </c>
      <c r="D20" s="23">
        <f t="shared" si="63"/>
        <v>44242</v>
      </c>
      <c r="E20" s="24">
        <f t="shared" si="64"/>
        <v>44244</v>
      </c>
      <c r="F20" s="23">
        <f t="shared" si="65"/>
        <v>44244</v>
      </c>
      <c r="G20" s="23">
        <f t="shared" si="66"/>
        <v>44244</v>
      </c>
      <c r="H20" s="23">
        <f t="shared" si="67"/>
        <v>44245</v>
      </c>
      <c r="I20" s="23">
        <f t="shared" si="68"/>
        <v>44247</v>
      </c>
      <c r="J20" s="23">
        <f t="shared" si="69"/>
        <v>44247</v>
      </c>
      <c r="K20" s="23">
        <f t="shared" si="70"/>
        <v>44251</v>
      </c>
      <c r="L20" s="23">
        <f t="shared" si="71"/>
        <v>44251</v>
      </c>
      <c r="M20" s="24">
        <f t="shared" si="72"/>
        <v>44251</v>
      </c>
      <c r="N20" s="24">
        <f t="shared" si="73"/>
        <v>44252</v>
      </c>
      <c r="O20" s="22" t="s">
        <v>594</v>
      </c>
      <c r="P20" s="24">
        <f t="shared" si="74"/>
        <v>44253</v>
      </c>
      <c r="Q20" s="23">
        <f t="shared" si="75"/>
        <v>44255</v>
      </c>
      <c r="R20" s="24">
        <f t="shared" si="76"/>
        <v>44255</v>
      </c>
      <c r="S20" s="23">
        <f t="shared" si="77"/>
        <v>44257</v>
      </c>
      <c r="T20" s="24">
        <v>44262</v>
      </c>
      <c r="U20" s="23">
        <f t="shared" si="78"/>
        <v>44263</v>
      </c>
    </row>
    <row r="21" spans="1:21">
      <c r="A21" s="41" t="s">
        <v>586</v>
      </c>
      <c r="B21" s="22" t="s">
        <v>652</v>
      </c>
      <c r="C21" s="24">
        <v>44248</v>
      </c>
      <c r="D21" s="23">
        <f t="shared" ref="D21:D23" si="79">C21+1</f>
        <v>44249</v>
      </c>
      <c r="E21" s="24">
        <f t="shared" ref="E21:E23" si="80">D21+2</f>
        <v>44251</v>
      </c>
      <c r="F21" s="23">
        <f t="shared" ref="F21:F23" si="81">E21</f>
        <v>44251</v>
      </c>
      <c r="G21" s="23">
        <f t="shared" ref="G21:G23" si="82">F21</f>
        <v>44251</v>
      </c>
      <c r="H21" s="23">
        <f t="shared" ref="H21:H23" si="83">G21+1</f>
        <v>44252</v>
      </c>
      <c r="I21" s="23">
        <f t="shared" ref="I21:I23" si="84">H21+2</f>
        <v>44254</v>
      </c>
      <c r="J21" s="23">
        <f t="shared" ref="J21:J23" si="85">I21</f>
        <v>44254</v>
      </c>
      <c r="K21" s="23">
        <f t="shared" ref="K21:K23" si="86">J21+4</f>
        <v>44258</v>
      </c>
      <c r="L21" s="23">
        <f t="shared" ref="L21:L23" si="87">K21</f>
        <v>44258</v>
      </c>
      <c r="M21" s="24">
        <f t="shared" ref="M21:M23" si="88">L21</f>
        <v>44258</v>
      </c>
      <c r="N21" s="24">
        <f t="shared" ref="N21:N23" si="89">L21+1</f>
        <v>44259</v>
      </c>
      <c r="O21" s="22" t="s">
        <v>653</v>
      </c>
      <c r="P21" s="24">
        <f t="shared" ref="P21:P23" si="90">N21+1</f>
        <v>44260</v>
      </c>
      <c r="Q21" s="23">
        <f t="shared" ref="Q21:Q23" si="91">P21+2</f>
        <v>44262</v>
      </c>
      <c r="R21" s="24">
        <f t="shared" ref="R21:R23" si="92">Q21</f>
        <v>44262</v>
      </c>
      <c r="S21" s="23">
        <f t="shared" ref="S21:S23" si="93">R21+2</f>
        <v>44264</v>
      </c>
      <c r="T21" s="24">
        <v>44269</v>
      </c>
      <c r="U21" s="23">
        <f t="shared" ref="U21:U23" si="94">T21+1</f>
        <v>44270</v>
      </c>
    </row>
    <row r="22" spans="1:21">
      <c r="A22" s="69" t="s">
        <v>338</v>
      </c>
      <c r="B22" s="22" t="s">
        <v>654</v>
      </c>
      <c r="C22" s="24">
        <v>44255</v>
      </c>
      <c r="D22" s="23">
        <f t="shared" si="79"/>
        <v>44256</v>
      </c>
      <c r="E22" s="24">
        <f t="shared" si="80"/>
        <v>44258</v>
      </c>
      <c r="F22" s="23">
        <f t="shared" si="81"/>
        <v>44258</v>
      </c>
      <c r="G22" s="23">
        <f t="shared" si="82"/>
        <v>44258</v>
      </c>
      <c r="H22" s="23">
        <f t="shared" si="83"/>
        <v>44259</v>
      </c>
      <c r="I22" s="23">
        <f t="shared" si="84"/>
        <v>44261</v>
      </c>
      <c r="J22" s="23">
        <f t="shared" si="85"/>
        <v>44261</v>
      </c>
      <c r="K22" s="23">
        <f t="shared" si="86"/>
        <v>44265</v>
      </c>
      <c r="L22" s="23">
        <f t="shared" si="87"/>
        <v>44265</v>
      </c>
      <c r="M22" s="24">
        <f t="shared" si="88"/>
        <v>44265</v>
      </c>
      <c r="N22" s="24">
        <f t="shared" si="89"/>
        <v>44266</v>
      </c>
      <c r="O22" s="22" t="s">
        <v>655</v>
      </c>
      <c r="P22" s="24">
        <f t="shared" si="90"/>
        <v>44267</v>
      </c>
      <c r="Q22" s="23">
        <f t="shared" si="91"/>
        <v>44269</v>
      </c>
      <c r="R22" s="24">
        <f t="shared" si="92"/>
        <v>44269</v>
      </c>
      <c r="S22" s="23">
        <f t="shared" si="93"/>
        <v>44271</v>
      </c>
      <c r="T22" s="24">
        <v>44276</v>
      </c>
      <c r="U22" s="23">
        <f t="shared" si="94"/>
        <v>44277</v>
      </c>
    </row>
    <row r="23" spans="1:21">
      <c r="A23" s="61" t="s">
        <v>287</v>
      </c>
      <c r="B23" s="22" t="s">
        <v>656</v>
      </c>
      <c r="C23" s="24">
        <v>44262</v>
      </c>
      <c r="D23" s="23">
        <f t="shared" si="79"/>
        <v>44263</v>
      </c>
      <c r="E23" s="24">
        <f t="shared" si="80"/>
        <v>44265</v>
      </c>
      <c r="F23" s="23">
        <f t="shared" si="81"/>
        <v>44265</v>
      </c>
      <c r="G23" s="23">
        <f t="shared" si="82"/>
        <v>44265</v>
      </c>
      <c r="H23" s="23">
        <f t="shared" si="83"/>
        <v>44266</v>
      </c>
      <c r="I23" s="23">
        <f t="shared" si="84"/>
        <v>44268</v>
      </c>
      <c r="J23" s="23">
        <f t="shared" si="85"/>
        <v>44268</v>
      </c>
      <c r="K23" s="23">
        <f t="shared" si="86"/>
        <v>44272</v>
      </c>
      <c r="L23" s="23">
        <f t="shared" si="87"/>
        <v>44272</v>
      </c>
      <c r="M23" s="24">
        <f t="shared" si="88"/>
        <v>44272</v>
      </c>
      <c r="N23" s="24">
        <f t="shared" si="89"/>
        <v>44273</v>
      </c>
      <c r="O23" s="22" t="s">
        <v>657</v>
      </c>
      <c r="P23" s="24">
        <f t="shared" si="90"/>
        <v>44274</v>
      </c>
      <c r="Q23" s="23">
        <f t="shared" si="91"/>
        <v>44276</v>
      </c>
      <c r="R23" s="24">
        <f t="shared" si="92"/>
        <v>44276</v>
      </c>
      <c r="S23" s="23">
        <f t="shared" si="93"/>
        <v>44278</v>
      </c>
      <c r="T23" s="24">
        <v>44283</v>
      </c>
      <c r="U23" s="23">
        <f t="shared" si="94"/>
        <v>44284</v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6.2">
      <c r="A25" s="39" t="s">
        <v>19</v>
      </c>
      <c r="B25" s="249" t="s">
        <v>69</v>
      </c>
      <c r="C25" s="249"/>
      <c r="D25" s="249"/>
      <c r="E25" s="249"/>
      <c r="F25" s="249"/>
      <c r="G25" s="249"/>
      <c r="H25" s="249"/>
      <c r="I25" s="249"/>
      <c r="J25" s="249"/>
      <c r="K25" s="249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6.2" hidden="1" customHeight="1">
      <c r="A26" s="42" t="s">
        <v>70</v>
      </c>
      <c r="B26" s="288" t="s">
        <v>71</v>
      </c>
      <c r="C26" s="288"/>
      <c r="D26" s="288"/>
      <c r="E26" s="288"/>
      <c r="F26" s="288"/>
      <c r="G26" s="288"/>
      <c r="H26" s="288"/>
      <c r="I26" s="288"/>
      <c r="J26" s="288"/>
      <c r="K26" s="288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6.2" hidden="1" customHeight="1">
      <c r="A27" s="42" t="s">
        <v>63</v>
      </c>
      <c r="B27" s="336" t="s">
        <v>81</v>
      </c>
      <c r="C27" s="336"/>
      <c r="D27" s="336"/>
      <c r="E27" s="336"/>
      <c r="F27" s="336"/>
      <c r="G27" s="336"/>
      <c r="H27" s="336"/>
      <c r="I27" s="336"/>
      <c r="J27" s="336"/>
      <c r="K27" s="336"/>
      <c r="L27" s="1"/>
      <c r="M27" s="1"/>
      <c r="N27" s="1"/>
      <c r="O27" s="1"/>
      <c r="P27" s="1"/>
      <c r="Q27" s="1"/>
      <c r="R27" s="1"/>
      <c r="S27" s="1"/>
      <c r="T27" s="1"/>
      <c r="U27" s="2"/>
    </row>
    <row r="28" spans="1:21" ht="16.2" customHeight="1">
      <c r="A28" s="42" t="s">
        <v>249</v>
      </c>
      <c r="B28" s="264" t="s">
        <v>374</v>
      </c>
      <c r="C28" s="265"/>
      <c r="D28" s="265"/>
      <c r="E28" s="265"/>
      <c r="F28" s="265"/>
      <c r="G28" s="265"/>
      <c r="H28" s="265"/>
      <c r="I28" s="265"/>
      <c r="J28" s="265"/>
      <c r="K28" s="266"/>
      <c r="L28" s="1"/>
      <c r="M28" s="1"/>
      <c r="N28" s="1"/>
      <c r="O28" s="1"/>
      <c r="P28" s="1"/>
      <c r="Q28" s="1"/>
      <c r="R28" s="1"/>
      <c r="S28" s="1"/>
      <c r="T28" s="1"/>
      <c r="U28" s="2"/>
    </row>
    <row r="29" spans="1:21" ht="16.2" customHeight="1">
      <c r="A29" s="42" t="s">
        <v>64</v>
      </c>
      <c r="B29" s="288" t="s">
        <v>72</v>
      </c>
      <c r="C29" s="288"/>
      <c r="D29" s="288"/>
      <c r="E29" s="288"/>
      <c r="F29" s="288"/>
      <c r="G29" s="288"/>
      <c r="H29" s="288"/>
      <c r="I29" s="288"/>
      <c r="J29" s="288"/>
      <c r="K29" s="288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6.2" customHeight="1">
      <c r="A30" s="42" t="s">
        <v>64</v>
      </c>
      <c r="B30" s="288" t="s">
        <v>73</v>
      </c>
      <c r="C30" s="288"/>
      <c r="D30" s="288"/>
      <c r="E30" s="288"/>
      <c r="F30" s="288"/>
      <c r="G30" s="288"/>
      <c r="H30" s="288"/>
      <c r="I30" s="288"/>
      <c r="J30" s="288"/>
      <c r="K30" s="288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6.2" customHeight="1">
      <c r="A31" s="43" t="s">
        <v>65</v>
      </c>
      <c r="B31" s="288" t="s">
        <v>74</v>
      </c>
      <c r="C31" s="288"/>
      <c r="D31" s="288"/>
      <c r="E31" s="288"/>
      <c r="F31" s="288"/>
      <c r="G31" s="288"/>
      <c r="H31" s="288"/>
      <c r="I31" s="288"/>
      <c r="J31" s="288"/>
      <c r="K31" s="288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6.2" customHeight="1">
      <c r="A32" s="43" t="s">
        <v>75</v>
      </c>
      <c r="B32" s="288" t="s">
        <v>76</v>
      </c>
      <c r="C32" s="288"/>
      <c r="D32" s="288"/>
      <c r="E32" s="288"/>
      <c r="F32" s="288"/>
      <c r="G32" s="288"/>
      <c r="H32" s="288"/>
      <c r="I32" s="288"/>
      <c r="J32" s="288"/>
      <c r="K32" s="288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6.2" customHeight="1">
      <c r="A33" s="42" t="s">
        <v>77</v>
      </c>
      <c r="B33" s="288" t="s">
        <v>256</v>
      </c>
      <c r="C33" s="288"/>
      <c r="D33" s="288"/>
      <c r="E33" s="288"/>
      <c r="F33" s="288"/>
      <c r="G33" s="288"/>
      <c r="H33" s="288"/>
      <c r="I33" s="288"/>
      <c r="J33" s="288"/>
      <c r="K33" s="288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6.2" customHeight="1">
      <c r="A34" s="42" t="s">
        <v>78</v>
      </c>
      <c r="B34" s="335" t="s">
        <v>257</v>
      </c>
      <c r="C34" s="335"/>
      <c r="D34" s="335"/>
      <c r="E34" s="335"/>
      <c r="F34" s="335"/>
      <c r="G34" s="335"/>
      <c r="H34" s="335"/>
      <c r="I34" s="335"/>
      <c r="J34" s="335"/>
      <c r="K34" s="335"/>
      <c r="L34" s="1"/>
      <c r="M34" s="1"/>
      <c r="N34" s="1"/>
      <c r="O34" s="1"/>
      <c r="P34" s="1"/>
      <c r="Q34" s="1"/>
      <c r="R34" s="1"/>
      <c r="S34" s="1"/>
      <c r="T34" s="1"/>
      <c r="U34" s="1"/>
    </row>
    <row r="36" spans="1:21">
      <c r="B36" s="29"/>
    </row>
  </sheetData>
  <mergeCells count="41">
    <mergeCell ref="B1:U1"/>
    <mergeCell ref="B2:U2"/>
    <mergeCell ref="E6:F6"/>
    <mergeCell ref="M7:N7"/>
    <mergeCell ref="P5:Q5"/>
    <mergeCell ref="R5:S5"/>
    <mergeCell ref="R6:S6"/>
    <mergeCell ref="P6:Q6"/>
    <mergeCell ref="B34:K34"/>
    <mergeCell ref="B27:K27"/>
    <mergeCell ref="B29:K29"/>
    <mergeCell ref="B30:K30"/>
    <mergeCell ref="B31:K31"/>
    <mergeCell ref="B32:K32"/>
    <mergeCell ref="B28:K28"/>
    <mergeCell ref="B33:K33"/>
    <mergeCell ref="B26:K26"/>
    <mergeCell ref="B25:K25"/>
    <mergeCell ref="T5:U5"/>
    <mergeCell ref="A4:U4"/>
    <mergeCell ref="C5:D5"/>
    <mergeCell ref="E5:F5"/>
    <mergeCell ref="I5:J5"/>
    <mergeCell ref="T6:U6"/>
    <mergeCell ref="C6:D6"/>
    <mergeCell ref="G5:H5"/>
    <mergeCell ref="K5:L5"/>
    <mergeCell ref="G6:H6"/>
    <mergeCell ref="I6:J6"/>
    <mergeCell ref="K6:L6"/>
    <mergeCell ref="M5:N5"/>
    <mergeCell ref="M6:N6"/>
    <mergeCell ref="C12:N12"/>
    <mergeCell ref="P12:U12"/>
    <mergeCell ref="C7:D7"/>
    <mergeCell ref="E7:F7"/>
    <mergeCell ref="G7:H7"/>
    <mergeCell ref="I7:J7"/>
    <mergeCell ref="P7:Q7"/>
    <mergeCell ref="R7:S7"/>
    <mergeCell ref="T7:U7"/>
  </mergeCells>
  <phoneticPr fontId="3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21" max="1048575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1"/>
  <sheetViews>
    <sheetView topLeftCell="A4" workbookViewId="0">
      <selection activeCell="R24" sqref="R24"/>
    </sheetView>
  </sheetViews>
  <sheetFormatPr defaultRowHeight="15.6"/>
  <cols>
    <col min="1" max="1" width="19" customWidth="1"/>
    <col min="2" max="23" width="6.69921875" customWidth="1"/>
  </cols>
  <sheetData>
    <row r="1" spans="1:257" ht="45" customHeight="1">
      <c r="B1" s="209" t="s">
        <v>54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</row>
    <row r="2" spans="1:257" ht="17.100000000000001" customHeight="1">
      <c r="B2" s="210" t="s">
        <v>55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1:257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spans="1:257">
      <c r="A4" s="334" t="s">
        <v>772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</row>
    <row r="5" spans="1:257">
      <c r="A5" s="161" t="s">
        <v>26</v>
      </c>
      <c r="B5" s="161" t="s">
        <v>27</v>
      </c>
      <c r="C5" s="299" t="s">
        <v>699</v>
      </c>
      <c r="D5" s="304"/>
      <c r="E5" s="299" t="s">
        <v>760</v>
      </c>
      <c r="F5" s="304"/>
      <c r="G5" s="299" t="s">
        <v>700</v>
      </c>
      <c r="H5" s="304"/>
      <c r="I5" s="299" t="s">
        <v>445</v>
      </c>
      <c r="J5" s="304"/>
      <c r="K5" s="161" t="s">
        <v>27</v>
      </c>
      <c r="L5" s="283" t="s">
        <v>701</v>
      </c>
      <c r="M5" s="285"/>
      <c r="N5" s="283" t="s">
        <v>702</v>
      </c>
      <c r="O5" s="285"/>
      <c r="P5" s="283" t="s">
        <v>703</v>
      </c>
      <c r="Q5" s="285"/>
      <c r="R5" s="283" t="s">
        <v>704</v>
      </c>
      <c r="S5" s="285"/>
      <c r="T5" s="299" t="s">
        <v>705</v>
      </c>
      <c r="U5" s="333"/>
      <c r="V5" s="299" t="s">
        <v>699</v>
      </c>
      <c r="W5" s="304"/>
    </row>
    <row r="6" spans="1:257">
      <c r="A6" s="159" t="s">
        <v>3</v>
      </c>
      <c r="B6" s="159" t="s">
        <v>4</v>
      </c>
      <c r="C6" s="229" t="s">
        <v>698</v>
      </c>
      <c r="D6" s="230"/>
      <c r="E6" s="229" t="s">
        <v>62</v>
      </c>
      <c r="F6" s="230"/>
      <c r="G6" s="229" t="s">
        <v>103</v>
      </c>
      <c r="H6" s="230"/>
      <c r="I6" s="229" t="s">
        <v>709</v>
      </c>
      <c r="J6" s="230"/>
      <c r="K6" s="159" t="s">
        <v>4</v>
      </c>
      <c r="L6" s="247" t="s">
        <v>711</v>
      </c>
      <c r="M6" s="247"/>
      <c r="N6" s="247" t="s">
        <v>712</v>
      </c>
      <c r="O6" s="247"/>
      <c r="P6" s="247" t="s">
        <v>712</v>
      </c>
      <c r="Q6" s="247"/>
      <c r="R6" s="247" t="s">
        <v>715</v>
      </c>
      <c r="S6" s="247"/>
      <c r="T6" s="229" t="s">
        <v>716</v>
      </c>
      <c r="U6" s="230"/>
      <c r="V6" s="229" t="s">
        <v>698</v>
      </c>
      <c r="W6" s="230"/>
    </row>
    <row r="7" spans="1:257">
      <c r="A7" s="159"/>
      <c r="B7" s="159"/>
      <c r="C7" s="229" t="s">
        <v>706</v>
      </c>
      <c r="D7" s="230"/>
      <c r="E7" s="229" t="s">
        <v>707</v>
      </c>
      <c r="F7" s="230"/>
      <c r="G7" s="229" t="s">
        <v>708</v>
      </c>
      <c r="H7" s="230"/>
      <c r="I7" s="229" t="s">
        <v>710</v>
      </c>
      <c r="J7" s="230"/>
      <c r="K7" s="159"/>
      <c r="L7" s="229" t="s">
        <v>710</v>
      </c>
      <c r="M7" s="230"/>
      <c r="N7" s="229" t="s">
        <v>713</v>
      </c>
      <c r="O7" s="230"/>
      <c r="P7" s="229" t="s">
        <v>714</v>
      </c>
      <c r="Q7" s="230"/>
      <c r="R7" s="229" t="s">
        <v>713</v>
      </c>
      <c r="S7" s="230"/>
      <c r="T7" s="229" t="s">
        <v>88</v>
      </c>
      <c r="U7" s="230"/>
      <c r="V7" s="229" t="s">
        <v>706</v>
      </c>
      <c r="W7" s="230"/>
    </row>
    <row r="8" spans="1:257">
      <c r="A8" s="61" t="s">
        <v>717</v>
      </c>
      <c r="B8" s="22" t="s">
        <v>720</v>
      </c>
      <c r="C8" s="65" t="s">
        <v>722</v>
      </c>
      <c r="D8" s="63" t="s">
        <v>80</v>
      </c>
      <c r="E8" s="24">
        <v>44224</v>
      </c>
      <c r="F8" s="23">
        <f t="shared" ref="F8" si="0">E8</f>
        <v>44224</v>
      </c>
      <c r="G8" s="23">
        <v>44225</v>
      </c>
      <c r="H8" s="23">
        <f t="shared" ref="H8:H10" si="1">G8+1</f>
        <v>44226</v>
      </c>
      <c r="I8" s="23">
        <v>44228</v>
      </c>
      <c r="J8" s="23">
        <v>44228</v>
      </c>
      <c r="K8" s="22" t="s">
        <v>720</v>
      </c>
      <c r="L8" s="23">
        <v>44237</v>
      </c>
      <c r="M8" s="23">
        <v>44237</v>
      </c>
      <c r="N8" s="24">
        <v>44234</v>
      </c>
      <c r="O8" s="24">
        <f>N8+1</f>
        <v>44235</v>
      </c>
      <c r="P8" s="24">
        <f>O8</f>
        <v>44235</v>
      </c>
      <c r="Q8" s="63" t="s">
        <v>387</v>
      </c>
      <c r="R8" s="24"/>
      <c r="S8" s="23"/>
      <c r="T8" s="24"/>
      <c r="U8" s="23"/>
      <c r="V8" s="24"/>
      <c r="W8" s="23"/>
    </row>
    <row r="9" spans="1:257">
      <c r="A9" s="41" t="s">
        <v>718</v>
      </c>
      <c r="B9" s="22"/>
      <c r="C9" s="24"/>
      <c r="D9" s="23"/>
      <c r="E9" s="24"/>
      <c r="F9" s="23"/>
      <c r="G9" s="23"/>
      <c r="H9" s="23"/>
      <c r="I9" s="23"/>
      <c r="J9" s="23"/>
      <c r="K9" s="22" t="s">
        <v>721</v>
      </c>
      <c r="L9" s="23">
        <v>44235</v>
      </c>
      <c r="M9" s="23">
        <f>L9+1</f>
        <v>44236</v>
      </c>
      <c r="N9" s="24">
        <f>M9+1</f>
        <v>44237</v>
      </c>
      <c r="O9" s="24">
        <f>N9+1</f>
        <v>44238</v>
      </c>
      <c r="P9" s="24">
        <f>O9</f>
        <v>44238</v>
      </c>
      <c r="Q9" s="23">
        <f>P9+1</f>
        <v>44239</v>
      </c>
      <c r="R9" s="24">
        <f>Q9+5</f>
        <v>44244</v>
      </c>
      <c r="S9" s="23">
        <f>R9+1</f>
        <v>44245</v>
      </c>
      <c r="T9" s="24">
        <f>S9+3</f>
        <v>44248</v>
      </c>
      <c r="U9" s="23">
        <f t="shared" ref="U9" si="2">T9+1</f>
        <v>44249</v>
      </c>
      <c r="V9" s="24">
        <f>U9+1</f>
        <v>44250</v>
      </c>
      <c r="W9" s="23">
        <f t="shared" ref="W9" si="3">V9+1</f>
        <v>44251</v>
      </c>
    </row>
    <row r="10" spans="1:257">
      <c r="A10" s="69" t="s">
        <v>719</v>
      </c>
      <c r="B10" s="22" t="s">
        <v>724</v>
      </c>
      <c r="C10" s="65" t="s">
        <v>722</v>
      </c>
      <c r="D10" s="63" t="s">
        <v>80</v>
      </c>
      <c r="E10" s="24">
        <v>44231</v>
      </c>
      <c r="F10" s="23">
        <f>E10</f>
        <v>44231</v>
      </c>
      <c r="G10" s="23">
        <f>F10+2</f>
        <v>44233</v>
      </c>
      <c r="H10" s="23">
        <f t="shared" si="1"/>
        <v>44234</v>
      </c>
      <c r="I10" s="23">
        <f>H10+1</f>
        <v>44235</v>
      </c>
      <c r="J10" s="23">
        <f>I10+1</f>
        <v>44236</v>
      </c>
      <c r="K10" s="22" t="s">
        <v>725</v>
      </c>
      <c r="L10" s="23">
        <f>J10+6</f>
        <v>44242</v>
      </c>
      <c r="M10" s="23">
        <f>L10+1</f>
        <v>44243</v>
      </c>
      <c r="N10" s="24">
        <f>M10+1</f>
        <v>44244</v>
      </c>
      <c r="O10" s="24">
        <f>N10+1</f>
        <v>44245</v>
      </c>
      <c r="P10" s="24">
        <f>O10</f>
        <v>44245</v>
      </c>
      <c r="Q10" s="23">
        <f>P10+1</f>
        <v>44246</v>
      </c>
      <c r="R10" s="24">
        <f>Q10+5</f>
        <v>44251</v>
      </c>
      <c r="S10" s="23">
        <f>R10+1</f>
        <v>44252</v>
      </c>
      <c r="T10" s="24">
        <f>S10+3</f>
        <v>44255</v>
      </c>
      <c r="U10" s="23">
        <f t="shared" ref="U10" si="4">T10+1</f>
        <v>44256</v>
      </c>
      <c r="V10" s="24">
        <f>U10+1</f>
        <v>44257</v>
      </c>
      <c r="W10" s="23">
        <f t="shared" ref="W10" si="5">V10+1</f>
        <v>44258</v>
      </c>
    </row>
    <row r="11" spans="1:257">
      <c r="A11" s="166" t="s">
        <v>756</v>
      </c>
      <c r="B11" s="22"/>
      <c r="C11" s="24"/>
      <c r="D11" s="23"/>
      <c r="E11" s="24"/>
      <c r="F11" s="23"/>
      <c r="G11" s="23"/>
      <c r="H11" s="23"/>
      <c r="I11" s="23"/>
      <c r="J11" s="23"/>
      <c r="K11" s="22"/>
      <c r="L11" s="23"/>
      <c r="M11" s="23"/>
      <c r="N11" s="24"/>
      <c r="O11" s="24"/>
      <c r="P11" s="24"/>
      <c r="Q11" s="23"/>
      <c r="R11" s="24"/>
      <c r="S11" s="23"/>
      <c r="T11" s="24"/>
      <c r="U11" s="23"/>
      <c r="V11" s="24"/>
      <c r="W11" s="23"/>
    </row>
    <row r="12" spans="1:257">
      <c r="A12" s="167" t="s">
        <v>756</v>
      </c>
      <c r="B12" s="22"/>
      <c r="C12" s="24"/>
      <c r="D12" s="23"/>
      <c r="E12" s="24"/>
      <c r="F12" s="23"/>
      <c r="G12" s="23"/>
      <c r="H12" s="23"/>
      <c r="I12" s="23"/>
      <c r="J12" s="23"/>
      <c r="K12" s="22"/>
      <c r="L12" s="23"/>
      <c r="M12" s="23"/>
      <c r="N12" s="24"/>
      <c r="O12" s="24"/>
      <c r="P12" s="24"/>
      <c r="Q12" s="23"/>
      <c r="R12" s="24"/>
      <c r="S12" s="23"/>
      <c r="T12" s="24"/>
      <c r="U12" s="23"/>
      <c r="V12" s="24"/>
      <c r="W12" s="23"/>
    </row>
    <row r="13" spans="1:257">
      <c r="A13" s="41" t="s">
        <v>718</v>
      </c>
      <c r="B13" s="22" t="s">
        <v>726</v>
      </c>
      <c r="C13" s="24">
        <v>44250</v>
      </c>
      <c r="D13" s="23">
        <f t="shared" ref="D13:D15" si="6">C13+1</f>
        <v>44251</v>
      </c>
      <c r="E13" s="24">
        <v>44252</v>
      </c>
      <c r="F13" s="23">
        <f t="shared" ref="F13:F15" si="7">E13</f>
        <v>44252</v>
      </c>
      <c r="G13" s="23">
        <f t="shared" ref="G13:G17" si="8">F13+2</f>
        <v>44254</v>
      </c>
      <c r="H13" s="23">
        <f t="shared" ref="H13:H14" si="9">G13+1</f>
        <v>44255</v>
      </c>
      <c r="I13" s="23">
        <f t="shared" ref="I13:J13" si="10">H13+1</f>
        <v>44256</v>
      </c>
      <c r="J13" s="23">
        <f t="shared" si="10"/>
        <v>44257</v>
      </c>
      <c r="K13" s="22" t="s">
        <v>727</v>
      </c>
      <c r="L13" s="23">
        <f t="shared" ref="L13:L14" si="11">J13+6</f>
        <v>44263</v>
      </c>
      <c r="M13" s="23">
        <f t="shared" ref="M13:O13" si="12">L13+1</f>
        <v>44264</v>
      </c>
      <c r="N13" s="24">
        <f t="shared" si="12"/>
        <v>44265</v>
      </c>
      <c r="O13" s="24">
        <f t="shared" si="12"/>
        <v>44266</v>
      </c>
      <c r="P13" s="24">
        <f t="shared" ref="P13:P17" si="13">O13</f>
        <v>44266</v>
      </c>
      <c r="Q13" s="23">
        <f t="shared" ref="Q13:Q17" si="14">P13+1</f>
        <v>44267</v>
      </c>
      <c r="R13" s="24">
        <f t="shared" ref="R13:R17" si="15">Q13+5</f>
        <v>44272</v>
      </c>
      <c r="S13" s="23">
        <f t="shared" ref="S13:S17" si="16">R13+1</f>
        <v>44273</v>
      </c>
      <c r="T13" s="24">
        <f t="shared" ref="T13:T17" si="17">S13+3</f>
        <v>44276</v>
      </c>
      <c r="U13" s="23">
        <f t="shared" ref="U13:U14" si="18">T13+1</f>
        <v>44277</v>
      </c>
      <c r="V13" s="24">
        <f t="shared" ref="V13" si="19">+U13+1</f>
        <v>44278</v>
      </c>
      <c r="W13" s="23">
        <f t="shared" ref="W13:W14" si="20">V13+1</f>
        <v>44279</v>
      </c>
    </row>
    <row r="14" spans="1:257">
      <c r="A14" s="69" t="s">
        <v>719</v>
      </c>
      <c r="B14" s="22" t="s">
        <v>728</v>
      </c>
      <c r="C14" s="24">
        <v>44257</v>
      </c>
      <c r="D14" s="23">
        <f t="shared" si="6"/>
        <v>44258</v>
      </c>
      <c r="E14" s="24">
        <v>44259</v>
      </c>
      <c r="F14" s="23">
        <f t="shared" si="7"/>
        <v>44259</v>
      </c>
      <c r="G14" s="23">
        <f t="shared" si="8"/>
        <v>44261</v>
      </c>
      <c r="H14" s="23">
        <f t="shared" si="9"/>
        <v>44262</v>
      </c>
      <c r="I14" s="23">
        <f t="shared" ref="I14:J14" si="21">H14+1</f>
        <v>44263</v>
      </c>
      <c r="J14" s="23">
        <f t="shared" si="21"/>
        <v>44264</v>
      </c>
      <c r="K14" s="22" t="s">
        <v>729</v>
      </c>
      <c r="L14" s="23">
        <f t="shared" si="11"/>
        <v>44270</v>
      </c>
      <c r="M14" s="23">
        <f t="shared" ref="M14:O14" si="22">L14+1</f>
        <v>44271</v>
      </c>
      <c r="N14" s="24">
        <f t="shared" si="22"/>
        <v>44272</v>
      </c>
      <c r="O14" s="24">
        <f t="shared" si="22"/>
        <v>44273</v>
      </c>
      <c r="P14" s="24">
        <f t="shared" si="13"/>
        <v>44273</v>
      </c>
      <c r="Q14" s="23">
        <f t="shared" si="14"/>
        <v>44274</v>
      </c>
      <c r="R14" s="24">
        <f t="shared" si="15"/>
        <v>44279</v>
      </c>
      <c r="S14" s="23">
        <f t="shared" si="16"/>
        <v>44280</v>
      </c>
      <c r="T14" s="24">
        <f t="shared" si="17"/>
        <v>44283</v>
      </c>
      <c r="U14" s="23">
        <f t="shared" si="18"/>
        <v>44284</v>
      </c>
      <c r="V14" s="24">
        <f t="shared" ref="V14:V17" si="23">U14+1</f>
        <v>44285</v>
      </c>
      <c r="W14" s="23">
        <f t="shared" si="20"/>
        <v>44286</v>
      </c>
    </row>
    <row r="15" spans="1:257">
      <c r="A15" s="61" t="s">
        <v>723</v>
      </c>
      <c r="B15" s="22" t="s">
        <v>724</v>
      </c>
      <c r="C15" s="24">
        <v>44264</v>
      </c>
      <c r="D15" s="23">
        <f t="shared" si="6"/>
        <v>44265</v>
      </c>
      <c r="E15" s="24">
        <v>44266</v>
      </c>
      <c r="F15" s="23">
        <f t="shared" si="7"/>
        <v>44266</v>
      </c>
      <c r="G15" s="23">
        <f t="shared" si="8"/>
        <v>44268</v>
      </c>
      <c r="H15" s="23">
        <f t="shared" ref="H15:J18" si="24">G15+1</f>
        <v>44269</v>
      </c>
      <c r="I15" s="23">
        <f t="shared" si="24"/>
        <v>44270</v>
      </c>
      <c r="J15" s="23">
        <f t="shared" si="24"/>
        <v>44271</v>
      </c>
      <c r="K15" s="22" t="s">
        <v>729</v>
      </c>
      <c r="L15" s="23">
        <f t="shared" ref="L15:L18" si="25">J15+6</f>
        <v>44277</v>
      </c>
      <c r="M15" s="23">
        <f t="shared" ref="M15:O15" si="26">L15+1</f>
        <v>44278</v>
      </c>
      <c r="N15" s="24">
        <f t="shared" si="26"/>
        <v>44279</v>
      </c>
      <c r="O15" s="24">
        <f t="shared" si="26"/>
        <v>44280</v>
      </c>
      <c r="P15" s="24">
        <f t="shared" si="13"/>
        <v>44280</v>
      </c>
      <c r="Q15" s="23">
        <f t="shared" si="14"/>
        <v>44281</v>
      </c>
      <c r="R15" s="24">
        <f t="shared" si="15"/>
        <v>44286</v>
      </c>
      <c r="S15" s="23">
        <f t="shared" si="16"/>
        <v>44287</v>
      </c>
      <c r="T15" s="24">
        <f t="shared" si="17"/>
        <v>44290</v>
      </c>
      <c r="U15" s="23">
        <f t="shared" ref="U15:U18" si="27">T15+1</f>
        <v>44291</v>
      </c>
      <c r="V15" s="24">
        <f t="shared" si="23"/>
        <v>44292</v>
      </c>
      <c r="W15" s="23">
        <f t="shared" ref="W15:W18" si="28">V15+1</f>
        <v>44293</v>
      </c>
    </row>
    <row r="16" spans="1:257">
      <c r="A16" s="41" t="s">
        <v>732</v>
      </c>
      <c r="B16" s="22" t="s">
        <v>733</v>
      </c>
      <c r="C16" s="24">
        <v>44271</v>
      </c>
      <c r="D16" s="23">
        <f t="shared" ref="D16:D18" si="29">C16+1</f>
        <v>44272</v>
      </c>
      <c r="E16" s="24">
        <v>44273</v>
      </c>
      <c r="F16" s="23">
        <f t="shared" ref="F16:F18" si="30">E16</f>
        <v>44273</v>
      </c>
      <c r="G16" s="23">
        <f t="shared" si="8"/>
        <v>44275</v>
      </c>
      <c r="H16" s="23">
        <f t="shared" si="24"/>
        <v>44276</v>
      </c>
      <c r="I16" s="23">
        <f t="shared" si="24"/>
        <v>44277</v>
      </c>
      <c r="J16" s="23">
        <f t="shared" si="24"/>
        <v>44278</v>
      </c>
      <c r="K16" s="22" t="s">
        <v>731</v>
      </c>
      <c r="L16" s="23">
        <f t="shared" si="25"/>
        <v>44284</v>
      </c>
      <c r="M16" s="23">
        <f t="shared" ref="M16:O16" si="31">L16+1</f>
        <v>44285</v>
      </c>
      <c r="N16" s="24">
        <f t="shared" si="31"/>
        <v>44286</v>
      </c>
      <c r="O16" s="24">
        <f t="shared" si="31"/>
        <v>44287</v>
      </c>
      <c r="P16" s="24">
        <f t="shared" si="13"/>
        <v>44287</v>
      </c>
      <c r="Q16" s="23">
        <f t="shared" si="14"/>
        <v>44288</v>
      </c>
      <c r="R16" s="24">
        <f t="shared" si="15"/>
        <v>44293</v>
      </c>
      <c r="S16" s="23">
        <f t="shared" si="16"/>
        <v>44294</v>
      </c>
      <c r="T16" s="24">
        <f t="shared" si="17"/>
        <v>44297</v>
      </c>
      <c r="U16" s="23">
        <f t="shared" si="27"/>
        <v>44298</v>
      </c>
      <c r="V16" s="24">
        <f t="shared" ref="V16" si="32">+U16+1</f>
        <v>44299</v>
      </c>
      <c r="W16" s="23">
        <f t="shared" si="28"/>
        <v>44300</v>
      </c>
    </row>
    <row r="17" spans="1:23">
      <c r="A17" s="41" t="s">
        <v>718</v>
      </c>
      <c r="B17" s="22" t="s">
        <v>734</v>
      </c>
      <c r="C17" s="24">
        <v>44278</v>
      </c>
      <c r="D17" s="23">
        <f t="shared" si="29"/>
        <v>44279</v>
      </c>
      <c r="E17" s="24">
        <v>44280</v>
      </c>
      <c r="F17" s="23">
        <f t="shared" si="30"/>
        <v>44280</v>
      </c>
      <c r="G17" s="23">
        <f t="shared" si="8"/>
        <v>44282</v>
      </c>
      <c r="H17" s="23">
        <f t="shared" si="24"/>
        <v>44283</v>
      </c>
      <c r="I17" s="23">
        <f t="shared" si="24"/>
        <v>44284</v>
      </c>
      <c r="J17" s="23">
        <f t="shared" si="24"/>
        <v>44285</v>
      </c>
      <c r="K17" s="22" t="s">
        <v>730</v>
      </c>
      <c r="L17" s="23">
        <f t="shared" si="25"/>
        <v>44291</v>
      </c>
      <c r="M17" s="23">
        <f t="shared" ref="M17:O18" si="33">L17+1</f>
        <v>44292</v>
      </c>
      <c r="N17" s="24">
        <f t="shared" si="33"/>
        <v>44293</v>
      </c>
      <c r="O17" s="24">
        <f t="shared" si="33"/>
        <v>44294</v>
      </c>
      <c r="P17" s="24">
        <f t="shared" si="13"/>
        <v>44294</v>
      </c>
      <c r="Q17" s="23">
        <f t="shared" si="14"/>
        <v>44295</v>
      </c>
      <c r="R17" s="24">
        <f t="shared" si="15"/>
        <v>44300</v>
      </c>
      <c r="S17" s="23">
        <f t="shared" si="16"/>
        <v>44301</v>
      </c>
      <c r="T17" s="24">
        <f t="shared" si="17"/>
        <v>44304</v>
      </c>
      <c r="U17" s="23">
        <f t="shared" si="27"/>
        <v>44305</v>
      </c>
      <c r="V17" s="24">
        <f t="shared" si="23"/>
        <v>44306</v>
      </c>
      <c r="W17" s="23">
        <f t="shared" si="28"/>
        <v>44307</v>
      </c>
    </row>
    <row r="18" spans="1:23">
      <c r="A18" s="69" t="s">
        <v>719</v>
      </c>
      <c r="B18" s="22" t="s">
        <v>757</v>
      </c>
      <c r="C18" s="24">
        <v>44285</v>
      </c>
      <c r="D18" s="23">
        <f t="shared" si="29"/>
        <v>44286</v>
      </c>
      <c r="E18" s="24">
        <v>44287</v>
      </c>
      <c r="F18" s="23">
        <f t="shared" si="30"/>
        <v>44287</v>
      </c>
      <c r="G18" s="23">
        <f t="shared" ref="G18" si="34">F18+2</f>
        <v>44289</v>
      </c>
      <c r="H18" s="23">
        <f t="shared" si="24"/>
        <v>44290</v>
      </c>
      <c r="I18" s="23">
        <f t="shared" si="24"/>
        <v>44291</v>
      </c>
      <c r="J18" s="23">
        <f t="shared" si="24"/>
        <v>44292</v>
      </c>
      <c r="K18" s="22" t="s">
        <v>758</v>
      </c>
      <c r="L18" s="23">
        <f t="shared" si="25"/>
        <v>44298</v>
      </c>
      <c r="M18" s="23">
        <f t="shared" si="33"/>
        <v>44299</v>
      </c>
      <c r="N18" s="24">
        <f t="shared" si="33"/>
        <v>44300</v>
      </c>
      <c r="O18" s="24">
        <f t="shared" si="33"/>
        <v>44301</v>
      </c>
      <c r="P18" s="24">
        <f t="shared" ref="P18" si="35">O18</f>
        <v>44301</v>
      </c>
      <c r="Q18" s="23">
        <f t="shared" ref="Q18" si="36">P18+1</f>
        <v>44302</v>
      </c>
      <c r="R18" s="24">
        <f t="shared" ref="R18" si="37">Q18+5</f>
        <v>44307</v>
      </c>
      <c r="S18" s="23">
        <f t="shared" ref="S18" si="38">R18+1</f>
        <v>44308</v>
      </c>
      <c r="T18" s="24">
        <f t="shared" ref="T18" si="39">S18+3</f>
        <v>44311</v>
      </c>
      <c r="U18" s="23">
        <f t="shared" si="27"/>
        <v>44312</v>
      </c>
      <c r="V18" s="24">
        <f t="shared" ref="V18" si="40">U18+1</f>
        <v>44313</v>
      </c>
      <c r="W18" s="23">
        <f t="shared" si="28"/>
        <v>44314</v>
      </c>
    </row>
    <row r="19" spans="1:2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6.2">
      <c r="A20" s="160" t="s">
        <v>19</v>
      </c>
      <c r="B20" s="249" t="s">
        <v>69</v>
      </c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6.2">
      <c r="A21" s="42" t="s">
        <v>747</v>
      </c>
      <c r="B21" s="288" t="s">
        <v>748</v>
      </c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6.2">
      <c r="A22" s="42" t="s">
        <v>749</v>
      </c>
      <c r="B22" s="337" t="s">
        <v>750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1"/>
      <c r="N22" s="1"/>
      <c r="O22" s="1"/>
      <c r="P22" s="1"/>
      <c r="Q22" s="1"/>
      <c r="R22" s="1"/>
      <c r="S22" s="1"/>
      <c r="T22" s="1"/>
      <c r="U22" s="162"/>
      <c r="V22" s="1"/>
      <c r="W22" s="162"/>
    </row>
    <row r="23" spans="1:23" ht="16.2">
      <c r="A23" s="42" t="s">
        <v>103</v>
      </c>
      <c r="B23" s="338" t="s">
        <v>759</v>
      </c>
      <c r="C23" s="339"/>
      <c r="D23" s="339"/>
      <c r="E23" s="339"/>
      <c r="F23" s="339"/>
      <c r="G23" s="339"/>
      <c r="H23" s="339"/>
      <c r="I23" s="339"/>
      <c r="J23" s="339"/>
      <c r="K23" s="339"/>
      <c r="L23" s="322"/>
      <c r="M23" s="1"/>
      <c r="N23" s="1"/>
      <c r="O23" s="1"/>
      <c r="P23" s="1"/>
      <c r="Q23" s="1"/>
      <c r="R23" s="1"/>
      <c r="S23" s="1"/>
      <c r="T23" s="1"/>
      <c r="U23" s="162"/>
      <c r="V23" s="1"/>
      <c r="W23" s="162"/>
    </row>
    <row r="24" spans="1:23" ht="16.2">
      <c r="A24" s="42" t="s">
        <v>79</v>
      </c>
      <c r="B24" s="288" t="s">
        <v>761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2">
      <c r="A25" s="42" t="s">
        <v>762</v>
      </c>
      <c r="B25" s="288" t="s">
        <v>763</v>
      </c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2">
      <c r="A26" s="43" t="s">
        <v>764</v>
      </c>
      <c r="B26" s="288" t="s">
        <v>765</v>
      </c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2">
      <c r="A27" s="43" t="s">
        <v>766</v>
      </c>
      <c r="B27" s="288" t="s">
        <v>767</v>
      </c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2">
      <c r="A28" s="42" t="s">
        <v>769</v>
      </c>
      <c r="B28" s="288" t="s">
        <v>768</v>
      </c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2">
      <c r="A29" s="42" t="s">
        <v>770</v>
      </c>
      <c r="B29" s="335" t="s">
        <v>771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1" spans="1:23">
      <c r="B31" s="29"/>
    </row>
  </sheetData>
  <mergeCells count="43">
    <mergeCell ref="N6:O6"/>
    <mergeCell ref="P6:Q6"/>
    <mergeCell ref="R6:S6"/>
    <mergeCell ref="B1:W1"/>
    <mergeCell ref="B2:W2"/>
    <mergeCell ref="A4:W4"/>
    <mergeCell ref="C5:D5"/>
    <mergeCell ref="E5:F5"/>
    <mergeCell ref="G5:H5"/>
    <mergeCell ref="I5:J5"/>
    <mergeCell ref="L5:M5"/>
    <mergeCell ref="N5:O5"/>
    <mergeCell ref="P5:Q5"/>
    <mergeCell ref="V5:W5"/>
    <mergeCell ref="T5:U5"/>
    <mergeCell ref="R5:S5"/>
    <mergeCell ref="V6:W6"/>
    <mergeCell ref="C7:D7"/>
    <mergeCell ref="E7:F7"/>
    <mergeCell ref="G7:H7"/>
    <mergeCell ref="I7:J7"/>
    <mergeCell ref="N7:O7"/>
    <mergeCell ref="P7:Q7"/>
    <mergeCell ref="R7:S7"/>
    <mergeCell ref="V7:W7"/>
    <mergeCell ref="L7:M7"/>
    <mergeCell ref="T6:U6"/>
    <mergeCell ref="T7:U7"/>
    <mergeCell ref="C6:D6"/>
    <mergeCell ref="E6:F6"/>
    <mergeCell ref="G6:H6"/>
    <mergeCell ref="I6:J6"/>
    <mergeCell ref="L6:M6"/>
    <mergeCell ref="B26:L26"/>
    <mergeCell ref="B27:L27"/>
    <mergeCell ref="B28:L28"/>
    <mergeCell ref="B29:L29"/>
    <mergeCell ref="B20:L20"/>
    <mergeCell ref="B21:L21"/>
    <mergeCell ref="B22:L22"/>
    <mergeCell ref="B23:L23"/>
    <mergeCell ref="B24:L24"/>
    <mergeCell ref="B25:L25"/>
  </mergeCells>
  <phoneticPr fontId="3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9"/>
  <sheetViews>
    <sheetView topLeftCell="A4" workbookViewId="0">
      <selection activeCell="F16" sqref="F16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09" t="s">
        <v>54</v>
      </c>
      <c r="C1" s="209"/>
      <c r="D1" s="209"/>
      <c r="E1" s="209"/>
      <c r="F1" s="209"/>
      <c r="G1" s="209"/>
      <c r="H1" s="209"/>
    </row>
    <row r="2" spans="1:242" ht="17.100000000000001" customHeight="1">
      <c r="B2" s="210" t="s">
        <v>55</v>
      </c>
      <c r="C2" s="210"/>
      <c r="D2" s="210"/>
      <c r="E2" s="210"/>
      <c r="F2" s="210"/>
      <c r="G2" s="210"/>
      <c r="H2" s="210"/>
    </row>
    <row r="3" spans="1:242" ht="19.8" customHeight="1">
      <c r="A3" s="49" t="s">
        <v>0</v>
      </c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34" t="s">
        <v>775</v>
      </c>
      <c r="B4" s="334"/>
      <c r="C4" s="334"/>
      <c r="D4" s="334"/>
      <c r="E4" s="334"/>
      <c r="F4" s="334"/>
      <c r="G4" s="334"/>
      <c r="H4" s="334"/>
    </row>
    <row r="5" spans="1:242">
      <c r="A5" s="165" t="s">
        <v>26</v>
      </c>
      <c r="B5" s="165" t="s">
        <v>27</v>
      </c>
      <c r="C5" s="299" t="s">
        <v>773</v>
      </c>
      <c r="D5" s="304"/>
      <c r="E5" s="283" t="s">
        <v>701</v>
      </c>
      <c r="F5" s="285"/>
      <c r="G5" s="283" t="s">
        <v>776</v>
      </c>
      <c r="H5" s="285"/>
    </row>
    <row r="6" spans="1:242">
      <c r="A6" s="163" t="s">
        <v>3</v>
      </c>
      <c r="B6" s="163" t="s">
        <v>4</v>
      </c>
      <c r="C6" s="229" t="s">
        <v>698</v>
      </c>
      <c r="D6" s="230"/>
      <c r="E6" s="247" t="s">
        <v>711</v>
      </c>
      <c r="F6" s="247"/>
      <c r="G6" s="247" t="s">
        <v>712</v>
      </c>
      <c r="H6" s="247"/>
    </row>
    <row r="7" spans="1:242">
      <c r="A7" s="163"/>
      <c r="B7" s="163"/>
      <c r="C7" s="229" t="s">
        <v>777</v>
      </c>
      <c r="D7" s="230"/>
      <c r="E7" s="229" t="s">
        <v>778</v>
      </c>
      <c r="F7" s="230"/>
      <c r="G7" s="229" t="s">
        <v>779</v>
      </c>
      <c r="H7" s="230"/>
    </row>
    <row r="8" spans="1:242">
      <c r="A8" s="69" t="s">
        <v>780</v>
      </c>
      <c r="B8" s="22" t="s">
        <v>783</v>
      </c>
      <c r="C8" s="24">
        <v>44260</v>
      </c>
      <c r="D8" s="23">
        <f t="shared" ref="D8:D10" si="0">C8+1</f>
        <v>44261</v>
      </c>
      <c r="E8" s="23">
        <f>D8+8</f>
        <v>44269</v>
      </c>
      <c r="F8" s="23">
        <f t="shared" ref="F8:H10" si="1">E8+1</f>
        <v>44270</v>
      </c>
      <c r="G8" s="24">
        <f t="shared" si="1"/>
        <v>44271</v>
      </c>
      <c r="H8" s="24">
        <f t="shared" si="1"/>
        <v>44272</v>
      </c>
    </row>
    <row r="9" spans="1:242">
      <c r="A9" s="61" t="s">
        <v>781</v>
      </c>
      <c r="B9" s="22" t="s">
        <v>784</v>
      </c>
      <c r="C9" s="24">
        <v>44267</v>
      </c>
      <c r="D9" s="23">
        <f t="shared" si="0"/>
        <v>44268</v>
      </c>
      <c r="E9" s="23">
        <f>D9+8</f>
        <v>44276</v>
      </c>
      <c r="F9" s="23">
        <f t="shared" si="1"/>
        <v>44277</v>
      </c>
      <c r="G9" s="24">
        <f t="shared" si="1"/>
        <v>44278</v>
      </c>
      <c r="H9" s="24">
        <f t="shared" si="1"/>
        <v>44279</v>
      </c>
    </row>
    <row r="10" spans="1:242">
      <c r="A10" s="41" t="s">
        <v>782</v>
      </c>
      <c r="B10" s="22" t="s">
        <v>785</v>
      </c>
      <c r="C10" s="24">
        <v>44274</v>
      </c>
      <c r="D10" s="23">
        <f t="shared" si="0"/>
        <v>44275</v>
      </c>
      <c r="E10" s="23">
        <f>D10+8</f>
        <v>44283</v>
      </c>
      <c r="F10" s="23">
        <f t="shared" si="1"/>
        <v>44284</v>
      </c>
      <c r="G10" s="24">
        <f t="shared" si="1"/>
        <v>44285</v>
      </c>
      <c r="H10" s="24">
        <f t="shared" si="1"/>
        <v>44286</v>
      </c>
    </row>
    <row r="11" spans="1:242">
      <c r="A11" s="41" t="s">
        <v>718</v>
      </c>
      <c r="B11" s="22" t="s">
        <v>734</v>
      </c>
      <c r="C11" s="24">
        <v>44281</v>
      </c>
      <c r="D11" s="23">
        <f t="shared" ref="D11:D12" si="2">C11+1</f>
        <v>44282</v>
      </c>
      <c r="E11" s="23">
        <f>D11+8</f>
        <v>44290</v>
      </c>
      <c r="F11" s="23">
        <f t="shared" ref="F11:F12" si="3">E11+1</f>
        <v>44291</v>
      </c>
      <c r="G11" s="24">
        <f t="shared" ref="G11:G12" si="4">F11+1</f>
        <v>44292</v>
      </c>
      <c r="H11" s="24">
        <f t="shared" ref="H11:H12" si="5">G11+1</f>
        <v>44293</v>
      </c>
    </row>
    <row r="12" spans="1:242">
      <c r="A12" s="69" t="s">
        <v>719</v>
      </c>
      <c r="B12" s="22" t="s">
        <v>757</v>
      </c>
      <c r="C12" s="24">
        <v>44288</v>
      </c>
      <c r="D12" s="23">
        <f t="shared" si="2"/>
        <v>44289</v>
      </c>
      <c r="E12" s="23">
        <f>D12+8</f>
        <v>44297</v>
      </c>
      <c r="F12" s="23">
        <f t="shared" si="3"/>
        <v>44298</v>
      </c>
      <c r="G12" s="24">
        <f t="shared" si="4"/>
        <v>44299</v>
      </c>
      <c r="H12" s="24">
        <f t="shared" si="5"/>
        <v>44300</v>
      </c>
    </row>
    <row r="13" spans="1:242">
      <c r="A13" s="1"/>
      <c r="B13" s="1"/>
      <c r="C13" s="1"/>
      <c r="D13" s="1"/>
      <c r="E13" s="1"/>
      <c r="F13" s="1"/>
      <c r="G13" s="1"/>
      <c r="H13" s="1"/>
    </row>
    <row r="14" spans="1:242" ht="16.2">
      <c r="A14" s="164" t="s">
        <v>19</v>
      </c>
      <c r="B14" s="249" t="s">
        <v>69</v>
      </c>
      <c r="C14" s="249"/>
      <c r="D14" s="249"/>
      <c r="E14" s="249"/>
      <c r="F14" s="1"/>
      <c r="G14" s="1"/>
      <c r="H14" s="1"/>
    </row>
    <row r="15" spans="1:242" ht="16.2">
      <c r="A15" s="42" t="s">
        <v>774</v>
      </c>
      <c r="B15" s="288" t="s">
        <v>786</v>
      </c>
      <c r="C15" s="288"/>
      <c r="D15" s="288"/>
      <c r="E15" s="288"/>
      <c r="F15" s="1"/>
      <c r="G15" s="1"/>
      <c r="H15" s="1"/>
    </row>
    <row r="16" spans="1:242" ht="16.2">
      <c r="A16" s="42" t="s">
        <v>762</v>
      </c>
      <c r="B16" s="288" t="s">
        <v>763</v>
      </c>
      <c r="C16" s="288"/>
      <c r="D16" s="288"/>
      <c r="E16" s="288"/>
      <c r="F16" s="1"/>
      <c r="G16" s="1"/>
      <c r="H16" s="1"/>
    </row>
    <row r="17" spans="1:8" ht="16.2">
      <c r="A17" s="43" t="s">
        <v>764</v>
      </c>
      <c r="B17" s="288" t="s">
        <v>765</v>
      </c>
      <c r="C17" s="288"/>
      <c r="D17" s="288"/>
      <c r="E17" s="288"/>
      <c r="F17" s="1"/>
      <c r="G17" s="1"/>
      <c r="H17" s="1"/>
    </row>
    <row r="19" spans="1:8">
      <c r="B19" s="29"/>
    </row>
  </sheetData>
  <mergeCells count="16">
    <mergeCell ref="G7:H7"/>
    <mergeCell ref="C6:D6"/>
    <mergeCell ref="E6:F6"/>
    <mergeCell ref="G6:H6"/>
    <mergeCell ref="B1:H1"/>
    <mergeCell ref="B2:H2"/>
    <mergeCell ref="A4:H4"/>
    <mergeCell ref="C5:D5"/>
    <mergeCell ref="E5:F5"/>
    <mergeCell ref="G5:H5"/>
    <mergeCell ref="B16:E16"/>
    <mergeCell ref="B17:E17"/>
    <mergeCell ref="B14:E14"/>
    <mergeCell ref="B15:E15"/>
    <mergeCell ref="C7:D7"/>
    <mergeCell ref="E7:F7"/>
  </mergeCells>
  <phoneticPr fontId="3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H19"/>
  <sheetViews>
    <sheetView topLeftCell="A4" workbookViewId="0">
      <selection activeCell="G16" sqref="G16"/>
    </sheetView>
  </sheetViews>
  <sheetFormatPr defaultRowHeight="15.6"/>
  <cols>
    <col min="1" max="1" width="19" customWidth="1"/>
    <col min="2" max="8" width="12.69921875" customWidth="1"/>
  </cols>
  <sheetData>
    <row r="1" spans="1:242" ht="45" customHeight="1">
      <c r="B1" s="209" t="s">
        <v>54</v>
      </c>
      <c r="C1" s="209"/>
      <c r="D1" s="209"/>
      <c r="E1" s="209"/>
      <c r="F1" s="209"/>
      <c r="G1" s="209"/>
      <c r="H1" s="209"/>
    </row>
    <row r="2" spans="1:242" ht="17.100000000000001" customHeight="1">
      <c r="B2" s="210" t="s">
        <v>55</v>
      </c>
      <c r="C2" s="210"/>
      <c r="D2" s="210"/>
      <c r="E2" s="210"/>
      <c r="F2" s="210"/>
      <c r="G2" s="210"/>
      <c r="H2" s="210"/>
    </row>
    <row r="3" spans="1:242" ht="19.8" customHeight="1">
      <c r="A3" s="49" t="s">
        <v>0</v>
      </c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>
      <c r="A4" s="334" t="s">
        <v>787</v>
      </c>
      <c r="B4" s="334"/>
      <c r="C4" s="334"/>
      <c r="D4" s="334"/>
      <c r="E4" s="334"/>
      <c r="F4" s="334"/>
      <c r="G4" s="334"/>
      <c r="H4" s="334"/>
    </row>
    <row r="5" spans="1:242">
      <c r="A5" s="165" t="s">
        <v>26</v>
      </c>
      <c r="B5" s="165" t="s">
        <v>27</v>
      </c>
      <c r="C5" s="283" t="s">
        <v>789</v>
      </c>
      <c r="D5" s="285"/>
      <c r="E5" s="283" t="s">
        <v>788</v>
      </c>
      <c r="F5" s="285"/>
      <c r="G5" s="283" t="s">
        <v>790</v>
      </c>
      <c r="H5" s="285"/>
    </row>
    <row r="6" spans="1:242">
      <c r="A6" s="163" t="s">
        <v>3</v>
      </c>
      <c r="B6" s="163" t="s">
        <v>4</v>
      </c>
      <c r="C6" s="247" t="s">
        <v>712</v>
      </c>
      <c r="D6" s="247"/>
      <c r="E6" s="247" t="s">
        <v>794</v>
      </c>
      <c r="F6" s="247"/>
      <c r="G6" s="247" t="s">
        <v>795</v>
      </c>
      <c r="H6" s="247"/>
    </row>
    <row r="7" spans="1:242">
      <c r="A7" s="163"/>
      <c r="B7" s="163"/>
      <c r="C7" s="229" t="s">
        <v>796</v>
      </c>
      <c r="D7" s="230"/>
      <c r="E7" s="229" t="s">
        <v>797</v>
      </c>
      <c r="F7" s="230"/>
      <c r="G7" s="229" t="s">
        <v>798</v>
      </c>
      <c r="H7" s="230"/>
    </row>
    <row r="8" spans="1:242">
      <c r="A8" s="69" t="s">
        <v>799</v>
      </c>
      <c r="B8" s="22" t="s">
        <v>800</v>
      </c>
      <c r="C8" s="24">
        <v>44275</v>
      </c>
      <c r="D8" s="23">
        <f t="shared" ref="D8:D9" si="0">C8+1</f>
        <v>44276</v>
      </c>
      <c r="E8" s="23">
        <f>D8+5</f>
        <v>44281</v>
      </c>
      <c r="F8" s="23">
        <f>E8</f>
        <v>44281</v>
      </c>
      <c r="G8" s="24">
        <f>F8+3</f>
        <v>44284</v>
      </c>
      <c r="H8" s="24">
        <f t="shared" ref="H8:H9" si="1">G8+1</f>
        <v>44285</v>
      </c>
    </row>
    <row r="9" spans="1:242">
      <c r="A9" s="61" t="s">
        <v>801</v>
      </c>
      <c r="B9" s="22" t="s">
        <v>803</v>
      </c>
      <c r="C9" s="24">
        <v>44282</v>
      </c>
      <c r="D9" s="23">
        <f t="shared" si="0"/>
        <v>44283</v>
      </c>
      <c r="E9" s="23">
        <f>D9+5</f>
        <v>44288</v>
      </c>
      <c r="F9" s="23">
        <f>E9</f>
        <v>44288</v>
      </c>
      <c r="G9" s="24">
        <f>F9+3</f>
        <v>44291</v>
      </c>
      <c r="H9" s="24">
        <f t="shared" si="1"/>
        <v>44292</v>
      </c>
    </row>
    <row r="10" spans="1:242">
      <c r="A10" s="167" t="s">
        <v>807</v>
      </c>
      <c r="B10" s="22"/>
      <c r="C10" s="24"/>
      <c r="D10" s="23"/>
      <c r="E10" s="23"/>
      <c r="F10" s="23"/>
      <c r="G10" s="24"/>
      <c r="H10" s="24"/>
    </row>
    <row r="11" spans="1:242">
      <c r="A11" s="41" t="s">
        <v>804</v>
      </c>
      <c r="B11" s="22" t="s">
        <v>802</v>
      </c>
      <c r="C11" s="24">
        <v>44296</v>
      </c>
      <c r="D11" s="23">
        <f t="shared" ref="D11:D12" si="2">C11+1</f>
        <v>44297</v>
      </c>
      <c r="E11" s="23">
        <f t="shared" ref="E11:E12" si="3">D11+5</f>
        <v>44302</v>
      </c>
      <c r="F11" s="23">
        <f t="shared" ref="F11:F12" si="4">E11</f>
        <v>44302</v>
      </c>
      <c r="G11" s="24">
        <f t="shared" ref="G11:G12" si="5">F11+3</f>
        <v>44305</v>
      </c>
      <c r="H11" s="24">
        <f t="shared" ref="H11:H12" si="6">G11+1</f>
        <v>44306</v>
      </c>
    </row>
    <row r="12" spans="1:242">
      <c r="A12" s="69" t="s">
        <v>805</v>
      </c>
      <c r="B12" s="22" t="s">
        <v>806</v>
      </c>
      <c r="C12" s="24">
        <v>44303</v>
      </c>
      <c r="D12" s="23">
        <f t="shared" si="2"/>
        <v>44304</v>
      </c>
      <c r="E12" s="23">
        <f t="shared" si="3"/>
        <v>44309</v>
      </c>
      <c r="F12" s="23">
        <f t="shared" si="4"/>
        <v>44309</v>
      </c>
      <c r="G12" s="24">
        <f t="shared" si="5"/>
        <v>44312</v>
      </c>
      <c r="H12" s="24">
        <f t="shared" si="6"/>
        <v>44313</v>
      </c>
    </row>
    <row r="13" spans="1:242">
      <c r="A13" s="1"/>
      <c r="B13" s="1"/>
      <c r="C13" s="1"/>
      <c r="D13" s="1"/>
      <c r="E13" s="1"/>
      <c r="F13" s="1"/>
      <c r="G13" s="1"/>
      <c r="H13" s="1"/>
    </row>
    <row r="14" spans="1:242" ht="16.2">
      <c r="A14" s="164" t="s">
        <v>19</v>
      </c>
      <c r="B14" s="249" t="s">
        <v>69</v>
      </c>
      <c r="C14" s="249"/>
      <c r="D14" s="249"/>
      <c r="E14" s="249"/>
      <c r="F14" s="1"/>
      <c r="G14" s="1"/>
      <c r="H14" s="1"/>
    </row>
    <row r="15" spans="1:242" ht="16.2">
      <c r="A15" s="42" t="s">
        <v>774</v>
      </c>
      <c r="B15" s="288" t="s">
        <v>791</v>
      </c>
      <c r="C15" s="288"/>
      <c r="D15" s="288"/>
      <c r="E15" s="288"/>
      <c r="F15" s="1"/>
      <c r="G15" s="1"/>
      <c r="H15" s="1"/>
    </row>
    <row r="16" spans="1:242" ht="16.2">
      <c r="A16" s="42" t="s">
        <v>792</v>
      </c>
      <c r="B16" s="288" t="s">
        <v>793</v>
      </c>
      <c r="C16" s="288"/>
      <c r="D16" s="288"/>
      <c r="E16" s="288"/>
      <c r="F16" s="1"/>
      <c r="G16" s="1"/>
      <c r="H16" s="1"/>
    </row>
    <row r="17" spans="1:8" ht="16.2">
      <c r="A17" s="43" t="s">
        <v>766</v>
      </c>
      <c r="B17" s="288" t="s">
        <v>767</v>
      </c>
      <c r="C17" s="288"/>
      <c r="D17" s="288"/>
      <c r="E17" s="288"/>
      <c r="F17" s="1"/>
      <c r="G17" s="1"/>
      <c r="H17" s="1"/>
    </row>
    <row r="19" spans="1:8">
      <c r="B19" s="29"/>
    </row>
  </sheetData>
  <mergeCells count="16">
    <mergeCell ref="G6:H6"/>
    <mergeCell ref="C7:D7"/>
    <mergeCell ref="E7:F7"/>
    <mergeCell ref="G7:H7"/>
    <mergeCell ref="B1:H1"/>
    <mergeCell ref="B2:H2"/>
    <mergeCell ref="A4:H4"/>
    <mergeCell ref="C5:D5"/>
    <mergeCell ref="E5:F5"/>
    <mergeCell ref="G5:H5"/>
    <mergeCell ref="B14:E14"/>
    <mergeCell ref="B15:E15"/>
    <mergeCell ref="B16:E16"/>
    <mergeCell ref="B17:E17"/>
    <mergeCell ref="C6:D6"/>
    <mergeCell ref="E6:F6"/>
  </mergeCells>
  <phoneticPr fontId="3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P26"/>
  <sheetViews>
    <sheetView topLeftCell="A4" workbookViewId="0">
      <selection activeCell="E30" sqref="E30"/>
    </sheetView>
  </sheetViews>
  <sheetFormatPr defaultRowHeight="15.6"/>
  <cols>
    <col min="1" max="1" width="22.3984375" customWidth="1"/>
    <col min="2" max="11" width="7.59765625" customWidth="1"/>
  </cols>
  <sheetData>
    <row r="1" spans="1:250" ht="32.4" customHeight="1">
      <c r="B1" s="209" t="s">
        <v>185</v>
      </c>
      <c r="C1" s="209"/>
      <c r="D1" s="209"/>
      <c r="E1" s="209"/>
      <c r="F1" s="209"/>
      <c r="G1" s="209"/>
      <c r="H1" s="209"/>
      <c r="I1" s="209"/>
      <c r="J1" s="209"/>
      <c r="K1" s="209"/>
      <c r="L1" s="46"/>
      <c r="M1" s="46"/>
      <c r="N1" s="46"/>
      <c r="O1" s="46"/>
      <c r="P1" s="46"/>
      <c r="Q1" s="47"/>
    </row>
    <row r="2" spans="1:250" ht="17.100000000000001" customHeight="1">
      <c r="B2" s="210" t="s">
        <v>186</v>
      </c>
      <c r="C2" s="210"/>
      <c r="D2" s="210"/>
      <c r="E2" s="210"/>
      <c r="F2" s="210"/>
      <c r="G2" s="210"/>
      <c r="H2" s="210"/>
      <c r="I2" s="210"/>
      <c r="J2" s="210"/>
      <c r="K2" s="210"/>
      <c r="L2" s="48"/>
      <c r="M2" s="48"/>
      <c r="N2" s="48"/>
      <c r="O2" s="48"/>
      <c r="P2" s="48"/>
      <c r="Q2" s="48"/>
    </row>
    <row r="3" spans="1:250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>
      <c r="A4" s="211" t="s">
        <v>205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</row>
    <row r="5" spans="1:250">
      <c r="A5" s="73" t="s">
        <v>1</v>
      </c>
      <c r="B5" s="73" t="s">
        <v>2</v>
      </c>
      <c r="C5" s="213" t="s">
        <v>187</v>
      </c>
      <c r="D5" s="214"/>
      <c r="E5" s="213" t="s">
        <v>188</v>
      </c>
      <c r="F5" s="214"/>
      <c r="G5" s="213" t="s">
        <v>189</v>
      </c>
      <c r="H5" s="214"/>
      <c r="I5" s="73" t="s">
        <v>2</v>
      </c>
      <c r="J5" s="213" t="s">
        <v>187</v>
      </c>
      <c r="K5" s="214"/>
    </row>
    <row r="6" spans="1:250">
      <c r="A6" s="188" t="s">
        <v>3</v>
      </c>
      <c r="B6" s="188" t="s">
        <v>4</v>
      </c>
      <c r="C6" s="185" t="s">
        <v>190</v>
      </c>
      <c r="D6" s="215"/>
      <c r="E6" s="185" t="s">
        <v>191</v>
      </c>
      <c r="F6" s="215"/>
      <c r="G6" s="185" t="s">
        <v>192</v>
      </c>
      <c r="H6" s="215"/>
      <c r="I6" s="5" t="s">
        <v>4</v>
      </c>
      <c r="J6" s="185" t="s">
        <v>190</v>
      </c>
      <c r="K6" s="215"/>
    </row>
    <row r="7" spans="1:250">
      <c r="A7" s="191"/>
      <c r="B7" s="191"/>
      <c r="C7" s="185" t="s">
        <v>5</v>
      </c>
      <c r="D7" s="215"/>
      <c r="E7" s="185" t="s">
        <v>5</v>
      </c>
      <c r="F7" s="215"/>
      <c r="G7" s="185" t="s">
        <v>5</v>
      </c>
      <c r="H7" s="215"/>
      <c r="I7" s="7"/>
      <c r="J7" s="188" t="s">
        <v>5</v>
      </c>
      <c r="K7" s="188"/>
    </row>
    <row r="8" spans="1:250">
      <c r="A8" s="6"/>
      <c r="B8" s="5"/>
      <c r="C8" s="8" t="s">
        <v>201</v>
      </c>
      <c r="D8" s="8" t="s">
        <v>200</v>
      </c>
      <c r="E8" s="8" t="s">
        <v>202</v>
      </c>
      <c r="F8" s="8" t="s">
        <v>202</v>
      </c>
      <c r="G8" s="8" t="s">
        <v>203</v>
      </c>
      <c r="H8" s="8" t="s">
        <v>203</v>
      </c>
      <c r="I8" s="9"/>
      <c r="J8" s="8" t="s">
        <v>201</v>
      </c>
      <c r="K8" s="8" t="s">
        <v>200</v>
      </c>
    </row>
    <row r="9" spans="1:250" hidden="1">
      <c r="A9" s="11" t="s">
        <v>258</v>
      </c>
      <c r="B9" s="12" t="s">
        <v>459</v>
      </c>
      <c r="C9" s="10">
        <v>44183</v>
      </c>
      <c r="D9" s="10">
        <f t="shared" ref="D9:D11" si="0">C9+1</f>
        <v>44184</v>
      </c>
      <c r="E9" s="10">
        <f t="shared" ref="E9:E11" si="1">D9+2</f>
        <v>44186</v>
      </c>
      <c r="F9" s="10">
        <f t="shared" ref="F9:F11" si="2">E9</f>
        <v>44186</v>
      </c>
      <c r="G9" s="10">
        <f t="shared" ref="G9:G11" si="3">F9+1</f>
        <v>44187</v>
      </c>
      <c r="H9" s="10">
        <f t="shared" ref="H9:H11" si="4">G9</f>
        <v>44187</v>
      </c>
      <c r="I9" s="13" t="s">
        <v>458</v>
      </c>
      <c r="J9" s="10">
        <v>44190</v>
      </c>
      <c r="K9" s="10">
        <f t="shared" ref="K9:K11" si="5">J9+1</f>
        <v>44191</v>
      </c>
    </row>
    <row r="10" spans="1:250" hidden="1">
      <c r="A10" s="11" t="s">
        <v>258</v>
      </c>
      <c r="B10" s="12" t="s">
        <v>461</v>
      </c>
      <c r="C10" s="10">
        <v>44190</v>
      </c>
      <c r="D10" s="10">
        <f t="shared" si="0"/>
        <v>44191</v>
      </c>
      <c r="E10" s="10">
        <f t="shared" si="1"/>
        <v>44193</v>
      </c>
      <c r="F10" s="10">
        <f t="shared" si="2"/>
        <v>44193</v>
      </c>
      <c r="G10" s="10">
        <f t="shared" si="3"/>
        <v>44194</v>
      </c>
      <c r="H10" s="10">
        <f t="shared" si="4"/>
        <v>44194</v>
      </c>
      <c r="I10" s="13" t="s">
        <v>460</v>
      </c>
      <c r="J10" s="10">
        <v>44197</v>
      </c>
      <c r="K10" s="10">
        <f t="shared" si="5"/>
        <v>44198</v>
      </c>
    </row>
    <row r="11" spans="1:250" hidden="1">
      <c r="A11" s="11" t="s">
        <v>258</v>
      </c>
      <c r="B11" s="12" t="s">
        <v>499</v>
      </c>
      <c r="C11" s="10">
        <v>44197</v>
      </c>
      <c r="D11" s="10">
        <f t="shared" si="0"/>
        <v>44198</v>
      </c>
      <c r="E11" s="10">
        <f t="shared" si="1"/>
        <v>44200</v>
      </c>
      <c r="F11" s="10">
        <f t="shared" si="2"/>
        <v>44200</v>
      </c>
      <c r="G11" s="10">
        <f t="shared" si="3"/>
        <v>44201</v>
      </c>
      <c r="H11" s="10">
        <f t="shared" si="4"/>
        <v>44201</v>
      </c>
      <c r="I11" s="13" t="s">
        <v>501</v>
      </c>
      <c r="J11" s="10">
        <v>44204</v>
      </c>
      <c r="K11" s="10">
        <f t="shared" si="5"/>
        <v>44205</v>
      </c>
    </row>
    <row r="12" spans="1:250" hidden="1">
      <c r="A12" s="11" t="s">
        <v>258</v>
      </c>
      <c r="B12" s="12" t="s">
        <v>500</v>
      </c>
      <c r="C12" s="10">
        <v>44204</v>
      </c>
      <c r="D12" s="10">
        <f t="shared" ref="D12:D13" si="6">C12+1</f>
        <v>44205</v>
      </c>
      <c r="E12" s="10">
        <f t="shared" ref="E12:E13" si="7">D12+2</f>
        <v>44207</v>
      </c>
      <c r="F12" s="10">
        <f t="shared" ref="F12:F13" si="8">E12</f>
        <v>44207</v>
      </c>
      <c r="G12" s="10">
        <f t="shared" ref="G12:G13" si="9">F12+1</f>
        <v>44208</v>
      </c>
      <c r="H12" s="10">
        <f t="shared" ref="H12:H13" si="10">G12</f>
        <v>44208</v>
      </c>
      <c r="I12" s="13" t="s">
        <v>502</v>
      </c>
      <c r="J12" s="10">
        <v>44211</v>
      </c>
      <c r="K12" s="10">
        <f t="shared" ref="K12:K13" si="11">J12+1</f>
        <v>44212</v>
      </c>
    </row>
    <row r="13" spans="1:250" hidden="1">
      <c r="A13" s="11" t="s">
        <v>258</v>
      </c>
      <c r="B13" s="12" t="s">
        <v>533</v>
      </c>
      <c r="C13" s="10">
        <v>44211</v>
      </c>
      <c r="D13" s="10">
        <f t="shared" si="6"/>
        <v>44212</v>
      </c>
      <c r="E13" s="10">
        <f t="shared" si="7"/>
        <v>44214</v>
      </c>
      <c r="F13" s="10">
        <f t="shared" si="8"/>
        <v>44214</v>
      </c>
      <c r="G13" s="10">
        <f t="shared" si="9"/>
        <v>44215</v>
      </c>
      <c r="H13" s="10">
        <f t="shared" si="10"/>
        <v>44215</v>
      </c>
      <c r="I13" s="13" t="s">
        <v>534</v>
      </c>
      <c r="J13" s="10">
        <v>44218</v>
      </c>
      <c r="K13" s="10">
        <f t="shared" si="11"/>
        <v>44219</v>
      </c>
    </row>
    <row r="14" spans="1:250" hidden="1">
      <c r="A14" s="11" t="s">
        <v>258</v>
      </c>
      <c r="B14" s="12" t="s">
        <v>515</v>
      </c>
      <c r="C14" s="10">
        <v>44218</v>
      </c>
      <c r="D14" s="10">
        <f t="shared" ref="D14:D17" si="12">C14+1</f>
        <v>44219</v>
      </c>
      <c r="E14" s="10">
        <f t="shared" ref="E14:E17" si="13">D14+2</f>
        <v>44221</v>
      </c>
      <c r="F14" s="10">
        <f t="shared" ref="F14:F17" si="14">E14</f>
        <v>44221</v>
      </c>
      <c r="G14" s="10">
        <f t="shared" ref="G14:G17" si="15">F14+1</f>
        <v>44222</v>
      </c>
      <c r="H14" s="10">
        <f t="shared" ref="H14:H17" si="16">G14</f>
        <v>44222</v>
      </c>
      <c r="I14" s="13" t="s">
        <v>513</v>
      </c>
      <c r="J14" s="10">
        <v>44225</v>
      </c>
      <c r="K14" s="10">
        <f t="shared" ref="K14:K17" si="17">J14+1</f>
        <v>44226</v>
      </c>
    </row>
    <row r="15" spans="1:250">
      <c r="A15" s="11" t="s">
        <v>258</v>
      </c>
      <c r="B15" s="12" t="s">
        <v>516</v>
      </c>
      <c r="C15" s="10">
        <v>44225</v>
      </c>
      <c r="D15" s="10">
        <f t="shared" si="12"/>
        <v>44226</v>
      </c>
      <c r="E15" s="10">
        <f t="shared" si="13"/>
        <v>44228</v>
      </c>
      <c r="F15" s="10">
        <f t="shared" si="14"/>
        <v>44228</v>
      </c>
      <c r="G15" s="10">
        <f t="shared" si="15"/>
        <v>44229</v>
      </c>
      <c r="H15" s="10">
        <f t="shared" si="16"/>
        <v>44229</v>
      </c>
      <c r="I15" s="13" t="s">
        <v>514</v>
      </c>
      <c r="J15" s="10">
        <v>44232</v>
      </c>
      <c r="K15" s="10">
        <f t="shared" si="17"/>
        <v>44233</v>
      </c>
    </row>
    <row r="16" spans="1:250">
      <c r="A16" s="11" t="s">
        <v>258</v>
      </c>
      <c r="B16" s="12" t="s">
        <v>538</v>
      </c>
      <c r="C16" s="10">
        <v>44232</v>
      </c>
      <c r="D16" s="10">
        <f t="shared" si="12"/>
        <v>44233</v>
      </c>
      <c r="E16" s="10">
        <f t="shared" si="13"/>
        <v>44235</v>
      </c>
      <c r="F16" s="10">
        <f t="shared" si="14"/>
        <v>44235</v>
      </c>
      <c r="G16" s="10">
        <f t="shared" si="15"/>
        <v>44236</v>
      </c>
      <c r="H16" s="10">
        <f t="shared" si="16"/>
        <v>44236</v>
      </c>
      <c r="I16" s="13" t="s">
        <v>539</v>
      </c>
      <c r="J16" s="10">
        <v>44239</v>
      </c>
      <c r="K16" s="10">
        <f t="shared" si="17"/>
        <v>44240</v>
      </c>
    </row>
    <row r="17" spans="1:11">
      <c r="A17" s="11" t="s">
        <v>258</v>
      </c>
      <c r="B17" s="12" t="s">
        <v>605</v>
      </c>
      <c r="C17" s="10">
        <v>44239</v>
      </c>
      <c r="D17" s="10">
        <f t="shared" si="12"/>
        <v>44240</v>
      </c>
      <c r="E17" s="10">
        <f t="shared" si="13"/>
        <v>44242</v>
      </c>
      <c r="F17" s="10">
        <f t="shared" si="14"/>
        <v>44242</v>
      </c>
      <c r="G17" s="10">
        <f t="shared" si="15"/>
        <v>44243</v>
      </c>
      <c r="H17" s="10">
        <f t="shared" si="16"/>
        <v>44243</v>
      </c>
      <c r="I17" s="13" t="s">
        <v>606</v>
      </c>
      <c r="J17" s="10">
        <v>44246</v>
      </c>
      <c r="K17" s="10">
        <f t="shared" si="17"/>
        <v>44247</v>
      </c>
    </row>
    <row r="18" spans="1:11">
      <c r="A18" s="11" t="s">
        <v>258</v>
      </c>
      <c r="B18" s="12" t="s">
        <v>607</v>
      </c>
      <c r="C18" s="176" t="s">
        <v>687</v>
      </c>
      <c r="D18" s="177"/>
      <c r="E18" s="177"/>
      <c r="F18" s="177"/>
      <c r="G18" s="177"/>
      <c r="H18" s="178"/>
      <c r="I18" s="13" t="s">
        <v>608</v>
      </c>
      <c r="J18" s="176" t="s">
        <v>687</v>
      </c>
      <c r="K18" s="178"/>
    </row>
    <row r="19" spans="1:11">
      <c r="A19" s="11" t="s">
        <v>258</v>
      </c>
      <c r="B19" s="12" t="s">
        <v>642</v>
      </c>
      <c r="C19" s="10">
        <v>44253</v>
      </c>
      <c r="D19" s="10">
        <f t="shared" ref="D19:D20" si="18">C19+1</f>
        <v>44254</v>
      </c>
      <c r="E19" s="10">
        <f t="shared" ref="E19:E20" si="19">D19+2</f>
        <v>44256</v>
      </c>
      <c r="F19" s="10">
        <f t="shared" ref="F19:F20" si="20">E19</f>
        <v>44256</v>
      </c>
      <c r="G19" s="10">
        <f t="shared" ref="G19:G20" si="21">F19+1</f>
        <v>44257</v>
      </c>
      <c r="H19" s="10">
        <f t="shared" ref="H19:H20" si="22">G19</f>
        <v>44257</v>
      </c>
      <c r="I19" s="13" t="s">
        <v>640</v>
      </c>
      <c r="J19" s="10">
        <v>44260</v>
      </c>
      <c r="K19" s="10">
        <f t="shared" ref="K19:K20" si="23">J19+1</f>
        <v>44261</v>
      </c>
    </row>
    <row r="20" spans="1:11">
      <c r="A20" s="11" t="s">
        <v>258</v>
      </c>
      <c r="B20" s="12" t="s">
        <v>643</v>
      </c>
      <c r="C20" s="10">
        <v>44260</v>
      </c>
      <c r="D20" s="10">
        <f t="shared" si="18"/>
        <v>44261</v>
      </c>
      <c r="E20" s="10">
        <f t="shared" si="19"/>
        <v>44263</v>
      </c>
      <c r="F20" s="10">
        <f t="shared" si="20"/>
        <v>44263</v>
      </c>
      <c r="G20" s="10">
        <f t="shared" si="21"/>
        <v>44264</v>
      </c>
      <c r="H20" s="10">
        <f t="shared" si="22"/>
        <v>44264</v>
      </c>
      <c r="I20" s="13" t="s">
        <v>641</v>
      </c>
      <c r="J20" s="10">
        <v>44267</v>
      </c>
      <c r="K20" s="10">
        <f t="shared" si="23"/>
        <v>44268</v>
      </c>
    </row>
    <row r="21" spans="1:11">
      <c r="G21" s="18"/>
      <c r="H21" s="18"/>
    </row>
    <row r="22" spans="1:11">
      <c r="A22" s="14" t="s">
        <v>193</v>
      </c>
      <c r="B22" s="216" t="s">
        <v>204</v>
      </c>
      <c r="C22" s="217"/>
      <c r="D22" s="217"/>
      <c r="E22" s="217"/>
      <c r="F22" s="217"/>
      <c r="G22" s="217"/>
      <c r="H22" s="217"/>
      <c r="I22" s="217"/>
      <c r="J22" s="217"/>
      <c r="K22" s="218"/>
    </row>
    <row r="23" spans="1:11">
      <c r="A23" s="15" t="s">
        <v>199</v>
      </c>
      <c r="B23" s="199"/>
      <c r="C23" s="200"/>
      <c r="D23" s="200"/>
      <c r="E23" s="200"/>
      <c r="F23" s="200"/>
      <c r="G23" s="200"/>
      <c r="H23" s="200"/>
      <c r="I23" s="200"/>
      <c r="J23" s="200"/>
      <c r="K23" s="201"/>
    </row>
    <row r="24" spans="1:11">
      <c r="A24" s="15" t="s">
        <v>194</v>
      </c>
      <c r="B24" s="219" t="s">
        <v>213</v>
      </c>
      <c r="C24" s="220"/>
      <c r="D24" s="220"/>
      <c r="E24" s="220"/>
      <c r="F24" s="220"/>
      <c r="G24" s="220"/>
      <c r="H24" s="220"/>
      <c r="I24" s="220"/>
      <c r="J24" s="220"/>
      <c r="K24" s="221"/>
    </row>
    <row r="25" spans="1:11">
      <c r="A25" s="16" t="s">
        <v>195</v>
      </c>
      <c r="B25" s="199" t="s">
        <v>196</v>
      </c>
      <c r="C25" s="200"/>
      <c r="D25" s="200"/>
      <c r="E25" s="200"/>
      <c r="F25" s="200"/>
      <c r="G25" s="200"/>
      <c r="H25" s="200"/>
      <c r="I25" s="200"/>
      <c r="J25" s="200"/>
      <c r="K25" s="201"/>
    </row>
    <row r="26" spans="1:11">
      <c r="A26" s="54" t="s">
        <v>198</v>
      </c>
      <c r="B26" s="195" t="s">
        <v>197</v>
      </c>
      <c r="C26" s="196"/>
      <c r="D26" s="196"/>
      <c r="E26" s="196"/>
      <c r="F26" s="196"/>
      <c r="G26" s="196"/>
      <c r="H26" s="196"/>
      <c r="I26" s="196"/>
      <c r="J26" s="196"/>
      <c r="K26" s="197"/>
    </row>
  </sheetData>
  <mergeCells count="24">
    <mergeCell ref="C6:D6"/>
    <mergeCell ref="E6:F6"/>
    <mergeCell ref="B23:K23"/>
    <mergeCell ref="A6:A7"/>
    <mergeCell ref="B6:B7"/>
    <mergeCell ref="J6:K6"/>
    <mergeCell ref="G6:H6"/>
    <mergeCell ref="C7:D7"/>
    <mergeCell ref="C18:H18"/>
    <mergeCell ref="J18:K18"/>
    <mergeCell ref="B26:K26"/>
    <mergeCell ref="E7:F7"/>
    <mergeCell ref="G7:H7"/>
    <mergeCell ref="J7:K7"/>
    <mergeCell ref="B22:K22"/>
    <mergeCell ref="B24:K24"/>
    <mergeCell ref="B25:K25"/>
    <mergeCell ref="B1:K1"/>
    <mergeCell ref="B2:K2"/>
    <mergeCell ref="A4:K4"/>
    <mergeCell ref="C5:D5"/>
    <mergeCell ref="E5:F5"/>
    <mergeCell ref="G5:H5"/>
    <mergeCell ref="J5:K5"/>
  </mergeCells>
  <phoneticPr fontId="32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I21"/>
  <sheetViews>
    <sheetView topLeftCell="A4" workbookViewId="0">
      <selection activeCell="D27" sqref="D27"/>
    </sheetView>
  </sheetViews>
  <sheetFormatPr defaultRowHeight="15.6"/>
  <cols>
    <col min="1" max="1" width="24.296875" customWidth="1"/>
    <col min="2" max="8" width="12.69921875" customWidth="1"/>
    <col min="9" max="9" width="6.69921875" customWidth="1"/>
  </cols>
  <sheetData>
    <row r="1" spans="1:243" ht="46.8" customHeight="1">
      <c r="B1" s="179" t="s">
        <v>54</v>
      </c>
      <c r="C1" s="179"/>
      <c r="D1" s="179"/>
      <c r="E1" s="179"/>
      <c r="F1" s="179"/>
      <c r="G1" s="179"/>
      <c r="H1" s="179"/>
      <c r="I1" s="59"/>
      <c r="J1" s="46"/>
      <c r="K1" s="46"/>
      <c r="L1" s="46"/>
      <c r="M1" s="46"/>
      <c r="N1" s="46"/>
      <c r="O1" s="47"/>
    </row>
    <row r="2" spans="1:243" ht="17.100000000000001" customHeight="1">
      <c r="B2" s="180" t="s">
        <v>55</v>
      </c>
      <c r="C2" s="180"/>
      <c r="D2" s="180"/>
      <c r="E2" s="180"/>
      <c r="F2" s="180"/>
      <c r="G2" s="180"/>
      <c r="H2" s="180"/>
      <c r="I2" s="60"/>
      <c r="J2" s="48"/>
      <c r="K2" s="48"/>
      <c r="L2" s="48"/>
      <c r="M2" s="48"/>
      <c r="N2" s="48"/>
      <c r="O2" s="48"/>
    </row>
    <row r="3" spans="1:243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>
      <c r="A4" s="189" t="s">
        <v>162</v>
      </c>
      <c r="B4" s="190"/>
      <c r="C4" s="190"/>
      <c r="D4" s="190"/>
      <c r="E4" s="190"/>
      <c r="F4" s="190"/>
      <c r="G4" s="190"/>
      <c r="H4" s="190"/>
    </row>
    <row r="5" spans="1:243">
      <c r="A5" s="4" t="s">
        <v>1</v>
      </c>
      <c r="B5" s="181" t="s">
        <v>159</v>
      </c>
      <c r="C5" s="181"/>
      <c r="D5" s="181" t="s">
        <v>160</v>
      </c>
      <c r="E5" s="181"/>
      <c r="F5" s="4" t="s">
        <v>2</v>
      </c>
      <c r="G5" s="183" t="s">
        <v>161</v>
      </c>
      <c r="H5" s="184"/>
    </row>
    <row r="6" spans="1:243">
      <c r="A6" s="188" t="s">
        <v>3</v>
      </c>
      <c r="B6" s="182" t="s">
        <v>104</v>
      </c>
      <c r="C6" s="182"/>
      <c r="D6" s="182" t="s">
        <v>105</v>
      </c>
      <c r="E6" s="182"/>
      <c r="F6" s="5" t="s">
        <v>4</v>
      </c>
      <c r="G6" s="182" t="s">
        <v>163</v>
      </c>
      <c r="H6" s="182"/>
    </row>
    <row r="7" spans="1:243">
      <c r="A7" s="191"/>
      <c r="B7" s="188" t="s">
        <v>5</v>
      </c>
      <c r="C7" s="188"/>
      <c r="D7" s="188" t="s">
        <v>5</v>
      </c>
      <c r="E7" s="188"/>
      <c r="F7" s="7"/>
      <c r="G7" s="188" t="s">
        <v>5</v>
      </c>
      <c r="H7" s="188"/>
    </row>
    <row r="8" spans="1:243" ht="26.4">
      <c r="A8" s="6"/>
      <c r="B8" s="8" t="s">
        <v>165</v>
      </c>
      <c r="C8" s="8" t="s">
        <v>154</v>
      </c>
      <c r="D8" s="8" t="s">
        <v>155</v>
      </c>
      <c r="E8" s="8" t="s">
        <v>156</v>
      </c>
      <c r="F8" s="9"/>
      <c r="G8" s="8" t="s">
        <v>157</v>
      </c>
      <c r="H8" s="8" t="s">
        <v>158</v>
      </c>
    </row>
    <row r="9" spans="1:243" hidden="1">
      <c r="A9" s="13" t="s">
        <v>223</v>
      </c>
      <c r="B9" s="10">
        <v>44182</v>
      </c>
      <c r="C9" s="10">
        <f t="shared" ref="C9:C10" si="0">B9+1</f>
        <v>44183</v>
      </c>
      <c r="D9" s="10">
        <f t="shared" ref="D9:D10" si="1">C9</f>
        <v>44183</v>
      </c>
      <c r="E9" s="10">
        <f t="shared" ref="E9:E10" si="2">D9+1</f>
        <v>44184</v>
      </c>
      <c r="F9" s="13" t="s">
        <v>559</v>
      </c>
      <c r="G9" s="10">
        <f t="shared" ref="G9:G10" si="3">E9+2</f>
        <v>44186</v>
      </c>
      <c r="H9" s="10">
        <f t="shared" ref="H9:H10" si="4">G9+1</f>
        <v>44187</v>
      </c>
    </row>
    <row r="10" spans="1:243" hidden="1">
      <c r="A10" s="13" t="s">
        <v>485</v>
      </c>
      <c r="B10" s="10">
        <v>44189</v>
      </c>
      <c r="C10" s="10">
        <f t="shared" si="0"/>
        <v>44190</v>
      </c>
      <c r="D10" s="10">
        <f t="shared" si="1"/>
        <v>44190</v>
      </c>
      <c r="E10" s="10">
        <f t="shared" si="2"/>
        <v>44191</v>
      </c>
      <c r="F10" s="13" t="s">
        <v>560</v>
      </c>
      <c r="G10" s="10">
        <f t="shared" si="3"/>
        <v>44193</v>
      </c>
      <c r="H10" s="10">
        <f t="shared" si="4"/>
        <v>44194</v>
      </c>
    </row>
    <row r="11" spans="1:243" hidden="1">
      <c r="A11" s="11" t="s">
        <v>392</v>
      </c>
      <c r="B11" s="80" t="s">
        <v>540</v>
      </c>
      <c r="C11" s="80" t="s">
        <v>540</v>
      </c>
      <c r="D11" s="80" t="s">
        <v>540</v>
      </c>
      <c r="E11" s="80" t="s">
        <v>540</v>
      </c>
      <c r="F11" s="13" t="s">
        <v>561</v>
      </c>
      <c r="G11" s="80" t="s">
        <v>540</v>
      </c>
      <c r="H11" s="80" t="s">
        <v>540</v>
      </c>
    </row>
    <row r="12" spans="1:243" hidden="1">
      <c r="A12" s="13" t="s">
        <v>223</v>
      </c>
      <c r="B12" s="80" t="s">
        <v>80</v>
      </c>
      <c r="C12" s="80" t="s">
        <v>80</v>
      </c>
      <c r="D12" s="80" t="s">
        <v>80</v>
      </c>
      <c r="E12" s="80" t="s">
        <v>80</v>
      </c>
      <c r="F12" s="13" t="s">
        <v>562</v>
      </c>
      <c r="G12" s="80" t="s">
        <v>80</v>
      </c>
      <c r="H12" s="80" t="s">
        <v>80</v>
      </c>
    </row>
    <row r="13" spans="1:243" hidden="1">
      <c r="A13" s="13" t="s">
        <v>485</v>
      </c>
      <c r="B13" s="10">
        <v>44210</v>
      </c>
      <c r="C13" s="10">
        <f t="shared" ref="C13:C16" si="5">B13+1</f>
        <v>44211</v>
      </c>
      <c r="D13" s="10">
        <f t="shared" ref="D13:D16" si="6">C13</f>
        <v>44211</v>
      </c>
      <c r="E13" s="10">
        <f t="shared" ref="E13:E16" si="7">D13+1</f>
        <v>44212</v>
      </c>
      <c r="F13" s="13" t="s">
        <v>563</v>
      </c>
      <c r="G13" s="10">
        <f t="shared" ref="G13:G16" si="8">E13+2</f>
        <v>44214</v>
      </c>
      <c r="H13" s="10">
        <f t="shared" ref="H13:H16" si="9">G13+1</f>
        <v>44215</v>
      </c>
    </row>
    <row r="14" spans="1:243" hidden="1">
      <c r="A14" s="11" t="s">
        <v>392</v>
      </c>
      <c r="B14" s="10">
        <v>44217</v>
      </c>
      <c r="C14" s="10">
        <f t="shared" si="5"/>
        <v>44218</v>
      </c>
      <c r="D14" s="10">
        <f t="shared" si="6"/>
        <v>44218</v>
      </c>
      <c r="E14" s="10">
        <f t="shared" si="7"/>
        <v>44219</v>
      </c>
      <c r="F14" s="13" t="s">
        <v>564</v>
      </c>
      <c r="G14" s="10">
        <f t="shared" si="8"/>
        <v>44221</v>
      </c>
      <c r="H14" s="10">
        <f t="shared" si="9"/>
        <v>44222</v>
      </c>
    </row>
    <row r="15" spans="1:243">
      <c r="A15" s="13" t="s">
        <v>223</v>
      </c>
      <c r="B15" s="10">
        <v>44224</v>
      </c>
      <c r="C15" s="10">
        <f t="shared" si="5"/>
        <v>44225</v>
      </c>
      <c r="D15" s="10">
        <f t="shared" si="6"/>
        <v>44225</v>
      </c>
      <c r="E15" s="10">
        <f t="shared" si="7"/>
        <v>44226</v>
      </c>
      <c r="F15" s="13" t="s">
        <v>565</v>
      </c>
      <c r="G15" s="10">
        <f t="shared" si="8"/>
        <v>44228</v>
      </c>
      <c r="H15" s="10">
        <f t="shared" si="9"/>
        <v>44229</v>
      </c>
    </row>
    <row r="16" spans="1:243">
      <c r="A16" s="13" t="s">
        <v>255</v>
      </c>
      <c r="B16" s="10">
        <v>44231</v>
      </c>
      <c r="C16" s="10">
        <f t="shared" si="5"/>
        <v>44232</v>
      </c>
      <c r="D16" s="10">
        <f t="shared" si="6"/>
        <v>44232</v>
      </c>
      <c r="E16" s="10">
        <f t="shared" si="7"/>
        <v>44233</v>
      </c>
      <c r="F16" s="13" t="s">
        <v>566</v>
      </c>
      <c r="G16" s="10">
        <f t="shared" si="8"/>
        <v>44235</v>
      </c>
      <c r="H16" s="10">
        <f t="shared" si="9"/>
        <v>44236</v>
      </c>
    </row>
    <row r="17" spans="1:8">
      <c r="A17" s="11" t="s">
        <v>392</v>
      </c>
      <c r="B17" s="10">
        <v>44238</v>
      </c>
      <c r="C17" s="10">
        <f t="shared" ref="C17:C19" si="10">B17+1</f>
        <v>44239</v>
      </c>
      <c r="D17" s="10">
        <f t="shared" ref="D17:D19" si="11">C17</f>
        <v>44239</v>
      </c>
      <c r="E17" s="10">
        <f t="shared" ref="E17:E19" si="12">D17+1</f>
        <v>44240</v>
      </c>
      <c r="F17" s="13" t="s">
        <v>567</v>
      </c>
      <c r="G17" s="10">
        <f t="shared" ref="G17:G19" si="13">E17+2</f>
        <v>44242</v>
      </c>
      <c r="H17" s="10">
        <f t="shared" ref="H17:H19" si="14">G17+1</f>
        <v>44243</v>
      </c>
    </row>
    <row r="18" spans="1:8">
      <c r="A18" s="13" t="s">
        <v>223</v>
      </c>
      <c r="B18" s="10">
        <v>44245</v>
      </c>
      <c r="C18" s="10">
        <f t="shared" si="10"/>
        <v>44246</v>
      </c>
      <c r="D18" s="10">
        <f t="shared" si="11"/>
        <v>44246</v>
      </c>
      <c r="E18" s="10">
        <f t="shared" si="12"/>
        <v>44247</v>
      </c>
      <c r="F18" s="13" t="s">
        <v>568</v>
      </c>
      <c r="G18" s="10">
        <f t="shared" si="13"/>
        <v>44249</v>
      </c>
      <c r="H18" s="10">
        <f t="shared" si="14"/>
        <v>44250</v>
      </c>
    </row>
    <row r="19" spans="1:8">
      <c r="A19" s="13" t="s">
        <v>255</v>
      </c>
      <c r="B19" s="10">
        <v>44252</v>
      </c>
      <c r="C19" s="10">
        <f t="shared" si="10"/>
        <v>44253</v>
      </c>
      <c r="D19" s="10">
        <f t="shared" si="11"/>
        <v>44253</v>
      </c>
      <c r="E19" s="10">
        <f t="shared" si="12"/>
        <v>44254</v>
      </c>
      <c r="F19" s="13" t="s">
        <v>629</v>
      </c>
      <c r="G19" s="10">
        <f t="shared" si="13"/>
        <v>44256</v>
      </c>
      <c r="H19" s="10">
        <f t="shared" si="14"/>
        <v>44257</v>
      </c>
    </row>
    <row r="20" spans="1:8">
      <c r="A20" s="11" t="s">
        <v>392</v>
      </c>
      <c r="B20" s="10">
        <v>44259</v>
      </c>
      <c r="C20" s="10">
        <f t="shared" ref="C20:C21" si="15">B20+1</f>
        <v>44260</v>
      </c>
      <c r="D20" s="10">
        <f t="shared" ref="D20:D21" si="16">C20</f>
        <v>44260</v>
      </c>
      <c r="E20" s="10">
        <f t="shared" ref="E20:E21" si="17">D20+1</f>
        <v>44261</v>
      </c>
      <c r="F20" s="13" t="s">
        <v>630</v>
      </c>
      <c r="G20" s="10">
        <f t="shared" ref="G20:G21" si="18">E20+2</f>
        <v>44263</v>
      </c>
      <c r="H20" s="10">
        <f t="shared" ref="H20:H21" si="19">G20+1</f>
        <v>44264</v>
      </c>
    </row>
    <row r="21" spans="1:8">
      <c r="A21" s="13" t="s">
        <v>223</v>
      </c>
      <c r="B21" s="10">
        <v>44266</v>
      </c>
      <c r="C21" s="10">
        <f t="shared" si="15"/>
        <v>44267</v>
      </c>
      <c r="D21" s="10">
        <f t="shared" si="16"/>
        <v>44267</v>
      </c>
      <c r="E21" s="10">
        <f t="shared" si="17"/>
        <v>44268</v>
      </c>
      <c r="F21" s="13" t="s">
        <v>631</v>
      </c>
      <c r="G21" s="10">
        <f t="shared" si="18"/>
        <v>44270</v>
      </c>
      <c r="H21" s="10">
        <f t="shared" si="19"/>
        <v>44271</v>
      </c>
    </row>
  </sheetData>
  <mergeCells count="13">
    <mergeCell ref="B1:H1"/>
    <mergeCell ref="B2:H2"/>
    <mergeCell ref="A6:A7"/>
    <mergeCell ref="A4:H4"/>
    <mergeCell ref="B5:C5"/>
    <mergeCell ref="D5:E5"/>
    <mergeCell ref="G5:H5"/>
    <mergeCell ref="G7:H7"/>
    <mergeCell ref="G6:H6"/>
    <mergeCell ref="B7:C7"/>
    <mergeCell ref="D7:E7"/>
    <mergeCell ref="B6:C6"/>
    <mergeCell ref="D6:E6"/>
  </mergeCells>
  <phoneticPr fontId="3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V71"/>
  <sheetViews>
    <sheetView topLeftCell="A4" zoomScaleNormal="100" workbookViewId="0">
      <selection activeCell="M63" sqref="M63"/>
    </sheetView>
  </sheetViews>
  <sheetFormatPr defaultRowHeight="15.6"/>
  <cols>
    <col min="1" max="1" width="18" customWidth="1"/>
    <col min="2" max="21" width="8.19921875" customWidth="1"/>
  </cols>
  <sheetData>
    <row r="1" spans="1:256" ht="52.2" customHeight="1">
      <c r="B1" s="209" t="s">
        <v>54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46"/>
      <c r="S1" s="46"/>
      <c r="T1" s="47"/>
    </row>
    <row r="2" spans="1:256" ht="17.100000000000001" customHeight="1">
      <c r="B2" s="210" t="s">
        <v>55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48"/>
      <c r="S2" s="48"/>
      <c r="T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69" t="s">
        <v>224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70"/>
      <c r="S4" s="270"/>
      <c r="T4" s="270"/>
      <c r="U4" s="270"/>
    </row>
    <row r="5" spans="1:256">
      <c r="A5" s="123" t="s">
        <v>1</v>
      </c>
      <c r="B5" s="123" t="s">
        <v>2</v>
      </c>
      <c r="C5" s="271" t="s">
        <v>444</v>
      </c>
      <c r="D5" s="247"/>
      <c r="E5" s="272" t="s">
        <v>225</v>
      </c>
      <c r="F5" s="248"/>
      <c r="G5" s="273" t="s">
        <v>226</v>
      </c>
      <c r="H5" s="250"/>
      <c r="I5" s="271" t="s">
        <v>6</v>
      </c>
      <c r="J5" s="247"/>
      <c r="K5" s="260" t="s">
        <v>227</v>
      </c>
      <c r="L5" s="252"/>
      <c r="M5" s="274" t="s">
        <v>228</v>
      </c>
      <c r="N5" s="246"/>
      <c r="O5" s="123" t="s">
        <v>2</v>
      </c>
      <c r="P5" s="274" t="s">
        <v>6</v>
      </c>
      <c r="Q5" s="275"/>
      <c r="R5" s="271" t="s">
        <v>445</v>
      </c>
      <c r="S5" s="247"/>
      <c r="T5" s="271" t="s">
        <v>225</v>
      </c>
      <c r="U5" s="247"/>
    </row>
    <row r="6" spans="1:256">
      <c r="A6" s="121" t="s">
        <v>3</v>
      </c>
      <c r="B6" s="121" t="s">
        <v>4</v>
      </c>
      <c r="C6" s="247" t="s">
        <v>7</v>
      </c>
      <c r="D6" s="247"/>
      <c r="E6" s="248" t="s">
        <v>8</v>
      </c>
      <c r="F6" s="248"/>
      <c r="G6" s="250" t="s">
        <v>84</v>
      </c>
      <c r="H6" s="250"/>
      <c r="I6" s="247" t="s">
        <v>9</v>
      </c>
      <c r="J6" s="247"/>
      <c r="K6" s="251" t="s">
        <v>229</v>
      </c>
      <c r="L6" s="252"/>
      <c r="M6" s="229" t="s">
        <v>10</v>
      </c>
      <c r="N6" s="246"/>
      <c r="O6" s="121" t="s">
        <v>4</v>
      </c>
      <c r="P6" s="229" t="s">
        <v>9</v>
      </c>
      <c r="Q6" s="230"/>
      <c r="R6" s="247" t="s">
        <v>7</v>
      </c>
      <c r="S6" s="247"/>
      <c r="T6" s="248" t="s">
        <v>8</v>
      </c>
      <c r="U6" s="248"/>
    </row>
    <row r="7" spans="1:256">
      <c r="A7" s="122"/>
      <c r="B7" s="124"/>
      <c r="C7" s="222" t="s">
        <v>5</v>
      </c>
      <c r="D7" s="222"/>
      <c r="E7" s="231" t="s">
        <v>5</v>
      </c>
      <c r="F7" s="231"/>
      <c r="G7" s="253" t="s">
        <v>5</v>
      </c>
      <c r="H7" s="253"/>
      <c r="I7" s="222" t="s">
        <v>5</v>
      </c>
      <c r="J7" s="222"/>
      <c r="K7" s="223" t="s">
        <v>5</v>
      </c>
      <c r="L7" s="223"/>
      <c r="M7" s="222" t="s">
        <v>5</v>
      </c>
      <c r="N7" s="222"/>
      <c r="O7" s="124"/>
      <c r="P7" s="229" t="s">
        <v>5</v>
      </c>
      <c r="Q7" s="230"/>
      <c r="R7" s="222" t="s">
        <v>5</v>
      </c>
      <c r="S7" s="222"/>
      <c r="T7" s="231" t="s">
        <v>5</v>
      </c>
      <c r="U7" s="231"/>
    </row>
    <row r="8" spans="1:256" ht="26.4">
      <c r="A8" s="122"/>
      <c r="B8" s="125"/>
      <c r="C8" s="21" t="s">
        <v>230</v>
      </c>
      <c r="D8" s="21" t="s">
        <v>231</v>
      </c>
      <c r="E8" s="38" t="s">
        <v>12</v>
      </c>
      <c r="F8" s="38" t="s">
        <v>13</v>
      </c>
      <c r="G8" s="81" t="s">
        <v>232</v>
      </c>
      <c r="H8" s="81" t="s">
        <v>233</v>
      </c>
      <c r="I8" s="21" t="s">
        <v>234</v>
      </c>
      <c r="J8" s="21" t="s">
        <v>241</v>
      </c>
      <c r="K8" s="79" t="s">
        <v>235</v>
      </c>
      <c r="L8" s="79" t="s">
        <v>236</v>
      </c>
      <c r="M8" s="21" t="s">
        <v>237</v>
      </c>
      <c r="N8" s="21" t="s">
        <v>238</v>
      </c>
      <c r="O8" s="125"/>
      <c r="P8" s="21" t="s">
        <v>239</v>
      </c>
      <c r="Q8" s="21" t="s">
        <v>240</v>
      </c>
      <c r="R8" s="21" t="s">
        <v>230</v>
      </c>
      <c r="S8" s="21" t="s">
        <v>231</v>
      </c>
      <c r="T8" s="38" t="s">
        <v>12</v>
      </c>
      <c r="U8" s="38" t="s">
        <v>13</v>
      </c>
    </row>
    <row r="9" spans="1:256" hidden="1">
      <c r="A9" s="27" t="s">
        <v>446</v>
      </c>
      <c r="B9" s="27" t="s">
        <v>415</v>
      </c>
      <c r="C9" s="25">
        <v>44167</v>
      </c>
      <c r="D9" s="25">
        <v>44168</v>
      </c>
      <c r="E9" s="26">
        <v>44168</v>
      </c>
      <c r="F9" s="26">
        <v>44169</v>
      </c>
      <c r="G9" s="26">
        <f t="shared" ref="G9" si="0">F9+2</f>
        <v>44171</v>
      </c>
      <c r="H9" s="25">
        <f t="shared" ref="H9" si="1">G9</f>
        <v>44171</v>
      </c>
      <c r="I9" s="26">
        <v>44172</v>
      </c>
      <c r="J9" s="25">
        <f t="shared" ref="J9" si="2">I9+1</f>
        <v>44173</v>
      </c>
      <c r="K9" s="25">
        <v>44173</v>
      </c>
      <c r="L9" s="25">
        <v>44173</v>
      </c>
      <c r="M9" s="25">
        <v>44175</v>
      </c>
      <c r="N9" s="25">
        <f t="shared" ref="N9" si="3">M9+1</f>
        <v>44176</v>
      </c>
      <c r="O9" s="27" t="s">
        <v>417</v>
      </c>
      <c r="P9" s="23">
        <v>44180</v>
      </c>
      <c r="Q9" s="23">
        <v>44181</v>
      </c>
      <c r="R9" s="232" t="s">
        <v>572</v>
      </c>
      <c r="S9" s="233"/>
      <c r="T9" s="234" t="s">
        <v>574</v>
      </c>
      <c r="U9" s="235"/>
    </row>
    <row r="10" spans="1:256" hidden="1">
      <c r="A10" s="27" t="s">
        <v>490</v>
      </c>
      <c r="B10" s="27" t="s">
        <v>448</v>
      </c>
      <c r="C10" s="25">
        <v>44180</v>
      </c>
      <c r="D10" s="25">
        <v>44180</v>
      </c>
      <c r="E10" s="26">
        <v>44181</v>
      </c>
      <c r="F10" s="26">
        <v>44182</v>
      </c>
      <c r="G10" s="26">
        <f t="shared" ref="G10:G12" si="4">F10+2</f>
        <v>44184</v>
      </c>
      <c r="H10" s="25">
        <f t="shared" ref="H10:H12" si="5">G10</f>
        <v>44184</v>
      </c>
      <c r="I10" s="137">
        <v>44185</v>
      </c>
      <c r="J10" s="85">
        <v>44186</v>
      </c>
      <c r="K10" s="70" t="s">
        <v>529</v>
      </c>
      <c r="L10" s="70" t="s">
        <v>530</v>
      </c>
      <c r="M10" s="70" t="s">
        <v>531</v>
      </c>
      <c r="N10" s="70" t="s">
        <v>530</v>
      </c>
      <c r="O10" s="84" t="s">
        <v>450</v>
      </c>
      <c r="P10" s="63"/>
      <c r="Q10" s="63"/>
      <c r="R10" s="63">
        <v>44188</v>
      </c>
      <c r="S10" s="63">
        <f t="shared" ref="S10:S12" si="6">R10+1</f>
        <v>44189</v>
      </c>
      <c r="T10" s="65">
        <f t="shared" ref="T10:T12" si="7">S10</f>
        <v>44189</v>
      </c>
      <c r="U10" s="63">
        <f t="shared" ref="U10:U12" si="8">T10+1</f>
        <v>44190</v>
      </c>
    </row>
    <row r="11" spans="1:256" hidden="1">
      <c r="A11" s="27" t="s">
        <v>276</v>
      </c>
      <c r="B11" s="27" t="s">
        <v>449</v>
      </c>
      <c r="C11" s="232" t="s">
        <v>572</v>
      </c>
      <c r="D11" s="233"/>
      <c r="E11" s="234" t="s">
        <v>573</v>
      </c>
      <c r="F11" s="235"/>
      <c r="G11" s="140" t="s">
        <v>543</v>
      </c>
      <c r="H11" s="70" t="str">
        <f t="shared" si="5"/>
        <v>OMIT</v>
      </c>
      <c r="I11" s="26">
        <v>44190</v>
      </c>
      <c r="J11" s="25">
        <v>44191</v>
      </c>
      <c r="K11" s="70" t="s">
        <v>80</v>
      </c>
      <c r="L11" s="70" t="s">
        <v>80</v>
      </c>
      <c r="M11" s="25">
        <v>44193</v>
      </c>
      <c r="N11" s="25">
        <f t="shared" ref="N11:N12" si="9">M11+1</f>
        <v>44194</v>
      </c>
      <c r="O11" s="27" t="s">
        <v>451</v>
      </c>
      <c r="P11" s="70" t="s">
        <v>80</v>
      </c>
      <c r="Q11" s="70" t="s">
        <v>80</v>
      </c>
      <c r="R11" s="23">
        <v>44197</v>
      </c>
      <c r="S11" s="23">
        <f t="shared" si="6"/>
        <v>44198</v>
      </c>
      <c r="T11" s="24">
        <f t="shared" si="7"/>
        <v>44198</v>
      </c>
      <c r="U11" s="23">
        <f t="shared" si="8"/>
        <v>44199</v>
      </c>
    </row>
    <row r="12" spans="1:256" hidden="1">
      <c r="A12" s="27" t="s">
        <v>491</v>
      </c>
      <c r="B12" s="27" t="s">
        <v>456</v>
      </c>
      <c r="C12" s="25">
        <v>44188</v>
      </c>
      <c r="D12" s="25">
        <v>44189</v>
      </c>
      <c r="E12" s="26">
        <v>44189</v>
      </c>
      <c r="F12" s="26">
        <v>44190</v>
      </c>
      <c r="G12" s="26">
        <f t="shared" si="4"/>
        <v>44192</v>
      </c>
      <c r="H12" s="25">
        <f t="shared" si="5"/>
        <v>44192</v>
      </c>
      <c r="I12" s="26">
        <v>44193</v>
      </c>
      <c r="J12" s="25">
        <v>44194</v>
      </c>
      <c r="K12" s="70" t="s">
        <v>80</v>
      </c>
      <c r="L12" s="70" t="s">
        <v>80</v>
      </c>
      <c r="M12" s="25">
        <v>44196</v>
      </c>
      <c r="N12" s="25">
        <f t="shared" si="9"/>
        <v>44197</v>
      </c>
      <c r="O12" s="27" t="s">
        <v>457</v>
      </c>
      <c r="P12" s="23">
        <v>44198</v>
      </c>
      <c r="Q12" s="23">
        <v>44199</v>
      </c>
      <c r="R12" s="23">
        <v>44202</v>
      </c>
      <c r="S12" s="23">
        <f t="shared" si="6"/>
        <v>44203</v>
      </c>
      <c r="T12" s="24">
        <f t="shared" si="7"/>
        <v>44203</v>
      </c>
      <c r="U12" s="23">
        <f t="shared" si="8"/>
        <v>44204</v>
      </c>
    </row>
    <row r="13" spans="1:256" hidden="1">
      <c r="A13" s="27" t="s">
        <v>276</v>
      </c>
      <c r="B13" s="27" t="s">
        <v>476</v>
      </c>
      <c r="C13" s="25">
        <v>44197</v>
      </c>
      <c r="D13" s="25">
        <v>44198</v>
      </c>
      <c r="E13" s="26">
        <v>44198</v>
      </c>
      <c r="F13" s="26">
        <v>44199</v>
      </c>
      <c r="G13" s="26">
        <f t="shared" ref="G13:G15" si="10">F13+2</f>
        <v>44201</v>
      </c>
      <c r="H13" s="25">
        <f t="shared" ref="H13:H15" si="11">G13</f>
        <v>44201</v>
      </c>
      <c r="I13" s="26">
        <v>44202</v>
      </c>
      <c r="J13" s="25">
        <f t="shared" ref="J13:J15" si="12">I13+1</f>
        <v>44203</v>
      </c>
      <c r="K13" s="70" t="s">
        <v>80</v>
      </c>
      <c r="L13" s="70" t="s">
        <v>80</v>
      </c>
      <c r="M13" s="25">
        <v>44205</v>
      </c>
      <c r="N13" s="25">
        <f t="shared" ref="N13:N15" si="13">M13+1</f>
        <v>44206</v>
      </c>
      <c r="O13" s="27" t="s">
        <v>477</v>
      </c>
      <c r="P13" s="23">
        <v>44207</v>
      </c>
      <c r="Q13" s="23">
        <v>44208</v>
      </c>
      <c r="R13" s="23">
        <v>44209</v>
      </c>
      <c r="S13" s="23">
        <f t="shared" ref="S13" si="14">R13+1</f>
        <v>44210</v>
      </c>
      <c r="T13" s="24">
        <f t="shared" ref="T13" si="15">S13</f>
        <v>44210</v>
      </c>
      <c r="U13" s="23">
        <f t="shared" ref="U13:U14" si="16">T13+1</f>
        <v>44211</v>
      </c>
    </row>
    <row r="14" spans="1:256" hidden="1">
      <c r="A14" s="27" t="s">
        <v>490</v>
      </c>
      <c r="B14" s="27" t="s">
        <v>492</v>
      </c>
      <c r="C14" s="25">
        <v>44206</v>
      </c>
      <c r="D14" s="25">
        <v>44207</v>
      </c>
      <c r="E14" s="26">
        <v>44208</v>
      </c>
      <c r="F14" s="26">
        <v>44208</v>
      </c>
      <c r="G14" s="26">
        <f t="shared" si="10"/>
        <v>44210</v>
      </c>
      <c r="H14" s="25">
        <f t="shared" si="11"/>
        <v>44210</v>
      </c>
      <c r="I14" s="26">
        <v>44211</v>
      </c>
      <c r="J14" s="25">
        <f t="shared" si="12"/>
        <v>44212</v>
      </c>
      <c r="K14" s="70" t="s">
        <v>80</v>
      </c>
      <c r="L14" s="70" t="s">
        <v>80</v>
      </c>
      <c r="M14" s="25">
        <v>44214</v>
      </c>
      <c r="N14" s="25">
        <f t="shared" si="13"/>
        <v>44215</v>
      </c>
      <c r="O14" s="27" t="s">
        <v>493</v>
      </c>
      <c r="P14" s="70" t="s">
        <v>80</v>
      </c>
      <c r="Q14" s="70" t="s">
        <v>80</v>
      </c>
      <c r="R14" s="23">
        <v>44218</v>
      </c>
      <c r="S14" s="23">
        <v>44219</v>
      </c>
      <c r="T14" s="24">
        <v>44220</v>
      </c>
      <c r="U14" s="23">
        <f t="shared" si="16"/>
        <v>44221</v>
      </c>
    </row>
    <row r="15" spans="1:256" hidden="1">
      <c r="A15" s="27" t="s">
        <v>622</v>
      </c>
      <c r="B15" s="27" t="s">
        <v>623</v>
      </c>
      <c r="C15" s="25">
        <v>44209</v>
      </c>
      <c r="D15" s="25">
        <v>44210</v>
      </c>
      <c r="E15" s="26">
        <v>44210</v>
      </c>
      <c r="F15" s="26">
        <v>44211</v>
      </c>
      <c r="G15" s="26">
        <f t="shared" si="10"/>
        <v>44213</v>
      </c>
      <c r="H15" s="25">
        <f t="shared" si="11"/>
        <v>44213</v>
      </c>
      <c r="I15" s="26">
        <v>44214</v>
      </c>
      <c r="J15" s="25">
        <f t="shared" si="12"/>
        <v>44215</v>
      </c>
      <c r="K15" s="70" t="s">
        <v>624</v>
      </c>
      <c r="L15" s="70" t="s">
        <v>624</v>
      </c>
      <c r="M15" s="85">
        <v>44218</v>
      </c>
      <c r="N15" s="85">
        <f t="shared" si="13"/>
        <v>44219</v>
      </c>
      <c r="O15" s="236" t="s">
        <v>625</v>
      </c>
      <c r="P15" s="237"/>
      <c r="Q15" s="237"/>
      <c r="R15" s="237"/>
      <c r="S15" s="237"/>
      <c r="T15" s="237"/>
      <c r="U15" s="238"/>
    </row>
    <row r="16" spans="1:256" hidden="1">
      <c r="A16" s="84" t="s">
        <v>626</v>
      </c>
      <c r="B16" s="27"/>
      <c r="C16" s="25"/>
      <c r="D16" s="25"/>
      <c r="E16" s="26"/>
      <c r="F16" s="26"/>
      <c r="G16" s="26"/>
      <c r="H16" s="25"/>
      <c r="I16" s="26"/>
      <c r="J16" s="25"/>
      <c r="K16" s="90"/>
      <c r="L16" s="90"/>
      <c r="M16" s="85">
        <v>44222</v>
      </c>
      <c r="N16" s="85">
        <v>44223</v>
      </c>
      <c r="O16" s="149" t="s">
        <v>627</v>
      </c>
      <c r="P16" s="70" t="s">
        <v>80</v>
      </c>
      <c r="Q16" s="70" t="s">
        <v>80</v>
      </c>
      <c r="R16" s="63">
        <v>44227</v>
      </c>
      <c r="S16" s="63">
        <v>44227</v>
      </c>
      <c r="T16" s="65">
        <v>44228</v>
      </c>
      <c r="U16" s="63">
        <f t="shared" ref="U16" si="17">T16+1</f>
        <v>44229</v>
      </c>
    </row>
    <row r="17" spans="1:21">
      <c r="A17" s="27" t="s">
        <v>491</v>
      </c>
      <c r="B17" s="27" t="s">
        <v>494</v>
      </c>
      <c r="C17" s="25">
        <v>44218</v>
      </c>
      <c r="D17" s="25">
        <v>44219</v>
      </c>
      <c r="E17" s="26">
        <v>44220</v>
      </c>
      <c r="F17" s="26">
        <v>44221</v>
      </c>
      <c r="G17" s="70" t="s">
        <v>80</v>
      </c>
      <c r="H17" s="70" t="s">
        <v>80</v>
      </c>
      <c r="I17" s="26">
        <v>44224</v>
      </c>
      <c r="J17" s="25">
        <v>44224</v>
      </c>
      <c r="K17" s="70" t="s">
        <v>80</v>
      </c>
      <c r="L17" s="70" t="s">
        <v>80</v>
      </c>
      <c r="M17" s="85">
        <v>44225</v>
      </c>
      <c r="N17" s="85">
        <f t="shared" ref="N17:N28" si="18">M17+1</f>
        <v>44226</v>
      </c>
      <c r="O17" s="226" t="s">
        <v>696</v>
      </c>
      <c r="P17" s="227"/>
      <c r="Q17" s="227"/>
      <c r="R17" s="227"/>
      <c r="S17" s="227"/>
      <c r="T17" s="227"/>
      <c r="U17" s="228"/>
    </row>
    <row r="18" spans="1:21">
      <c r="A18" s="148" t="s">
        <v>620</v>
      </c>
      <c r="B18" s="27"/>
      <c r="C18" s="25"/>
      <c r="D18" s="25"/>
      <c r="E18" s="26"/>
      <c r="F18" s="26"/>
      <c r="G18" s="26"/>
      <c r="H18" s="25"/>
      <c r="I18" s="26"/>
      <c r="J18" s="25"/>
      <c r="K18" s="25"/>
      <c r="L18" s="25"/>
      <c r="M18" s="147">
        <v>44225</v>
      </c>
      <c r="N18" s="147">
        <f t="shared" si="18"/>
        <v>44226</v>
      </c>
      <c r="O18" s="148" t="s">
        <v>621</v>
      </c>
      <c r="P18" s="23">
        <v>44227</v>
      </c>
      <c r="Q18" s="23">
        <v>44228</v>
      </c>
      <c r="R18" s="23">
        <v>44230</v>
      </c>
      <c r="S18" s="23">
        <f t="shared" ref="S18" si="19">R18+1</f>
        <v>44231</v>
      </c>
      <c r="T18" s="24">
        <f t="shared" ref="T18" si="20">S18</f>
        <v>44231</v>
      </c>
      <c r="U18" s="23">
        <f t="shared" ref="U18" si="21">T18+1</f>
        <v>44232</v>
      </c>
    </row>
    <row r="19" spans="1:21">
      <c r="A19" s="27" t="s">
        <v>833</v>
      </c>
      <c r="B19" s="27" t="s">
        <v>834</v>
      </c>
      <c r="C19" s="25">
        <v>44228</v>
      </c>
      <c r="D19" s="25">
        <v>44229</v>
      </c>
      <c r="E19" s="26">
        <v>44231</v>
      </c>
      <c r="F19" s="26">
        <v>44231</v>
      </c>
      <c r="G19" s="26">
        <f t="shared" ref="G19" si="22">F19+2</f>
        <v>44233</v>
      </c>
      <c r="H19" s="25">
        <f t="shared" ref="H19" si="23">G19</f>
        <v>44233</v>
      </c>
      <c r="I19" s="26">
        <v>44234</v>
      </c>
      <c r="J19" s="25">
        <v>44235</v>
      </c>
      <c r="K19" s="70" t="s">
        <v>835</v>
      </c>
      <c r="L19" s="70" t="s">
        <v>835</v>
      </c>
      <c r="M19" s="25">
        <v>44236</v>
      </c>
      <c r="N19" s="25">
        <f t="shared" si="18"/>
        <v>44237</v>
      </c>
      <c r="O19" s="84" t="s">
        <v>836</v>
      </c>
      <c r="P19" s="243" t="s">
        <v>865</v>
      </c>
      <c r="Q19" s="244"/>
      <c r="R19" s="244"/>
      <c r="S19" s="244"/>
      <c r="T19" s="244"/>
      <c r="U19" s="245"/>
    </row>
    <row r="20" spans="1:21">
      <c r="A20" s="27" t="s">
        <v>837</v>
      </c>
      <c r="B20" s="27" t="s">
        <v>834</v>
      </c>
      <c r="C20" s="25">
        <v>44230</v>
      </c>
      <c r="D20" s="25">
        <v>44231</v>
      </c>
      <c r="E20" s="26">
        <v>44232</v>
      </c>
      <c r="F20" s="26">
        <v>44234</v>
      </c>
      <c r="G20" s="70" t="s">
        <v>835</v>
      </c>
      <c r="H20" s="70" t="s">
        <v>835</v>
      </c>
      <c r="I20" s="26">
        <v>44237</v>
      </c>
      <c r="J20" s="25">
        <v>44237</v>
      </c>
      <c r="K20" s="70" t="s">
        <v>835</v>
      </c>
      <c r="L20" s="70" t="s">
        <v>835</v>
      </c>
      <c r="M20" s="25">
        <v>44239</v>
      </c>
      <c r="N20" s="25">
        <f t="shared" si="18"/>
        <v>44240</v>
      </c>
      <c r="O20" s="236" t="s">
        <v>876</v>
      </c>
      <c r="P20" s="237"/>
      <c r="Q20" s="237"/>
      <c r="R20" s="237"/>
      <c r="S20" s="237"/>
      <c r="T20" s="237"/>
      <c r="U20" s="238"/>
    </row>
    <row r="21" spans="1:21">
      <c r="A21" s="27" t="s">
        <v>858</v>
      </c>
      <c r="C21" s="25"/>
      <c r="D21" s="25"/>
      <c r="E21" s="26"/>
      <c r="F21" s="26"/>
      <c r="G21" s="90"/>
      <c r="H21" s="90"/>
      <c r="I21" s="26"/>
      <c r="J21" s="25"/>
      <c r="K21" s="27"/>
      <c r="L21" s="90"/>
      <c r="M21" s="25">
        <v>44244</v>
      </c>
      <c r="N21" s="25">
        <v>44245</v>
      </c>
      <c r="O21" s="27" t="s">
        <v>512</v>
      </c>
      <c r="P21" s="170">
        <v>44247</v>
      </c>
      <c r="Q21" s="170">
        <v>44247</v>
      </c>
      <c r="R21" s="23">
        <v>44249</v>
      </c>
      <c r="S21" s="23">
        <f t="shared" ref="S21" si="24">R21+1</f>
        <v>44250</v>
      </c>
      <c r="T21" s="24">
        <f t="shared" ref="T21" si="25">S21</f>
        <v>44250</v>
      </c>
      <c r="U21" s="23">
        <f t="shared" ref="U21" si="26">T21+1</f>
        <v>44251</v>
      </c>
    </row>
    <row r="22" spans="1:21">
      <c r="A22" s="84" t="s">
        <v>833</v>
      </c>
      <c r="B22" s="84" t="s">
        <v>838</v>
      </c>
      <c r="C22" s="243" t="s">
        <v>877</v>
      </c>
      <c r="D22" s="244"/>
      <c r="E22" s="244"/>
      <c r="F22" s="244"/>
      <c r="G22" s="244"/>
      <c r="H22" s="244"/>
      <c r="I22" s="244"/>
      <c r="J22" s="244"/>
      <c r="K22" s="244"/>
      <c r="L22" s="245"/>
      <c r="M22" s="169" t="s">
        <v>839</v>
      </c>
      <c r="N22" s="85">
        <v>44247</v>
      </c>
      <c r="O22" s="84" t="s">
        <v>840</v>
      </c>
      <c r="P22" s="63">
        <v>44249</v>
      </c>
      <c r="Q22" s="63">
        <v>44249</v>
      </c>
      <c r="R22" s="63" t="s">
        <v>841</v>
      </c>
      <c r="S22" s="68" t="s">
        <v>842</v>
      </c>
      <c r="T22" s="65">
        <v>44254</v>
      </c>
      <c r="U22" s="63">
        <f t="shared" ref="U22:U28" si="27">T22+1</f>
        <v>44255</v>
      </c>
    </row>
    <row r="23" spans="1:21">
      <c r="A23" s="27" t="s">
        <v>860</v>
      </c>
      <c r="B23" s="27" t="s">
        <v>861</v>
      </c>
      <c r="C23" s="23">
        <v>44249</v>
      </c>
      <c r="D23" s="23">
        <f t="shared" ref="D23" si="28">C23+1</f>
        <v>44250</v>
      </c>
      <c r="E23" s="24">
        <f t="shared" ref="E23" si="29">D23</f>
        <v>44250</v>
      </c>
      <c r="F23" s="23">
        <f t="shared" ref="F23" si="30">E23+1</f>
        <v>44251</v>
      </c>
      <c r="G23" s="26">
        <v>44253</v>
      </c>
      <c r="H23" s="25">
        <f t="shared" ref="H23" si="31">G23</f>
        <v>44253</v>
      </c>
      <c r="I23" s="26">
        <v>44254</v>
      </c>
      <c r="J23" s="25">
        <v>44254</v>
      </c>
      <c r="K23" s="25">
        <v>44254</v>
      </c>
      <c r="L23" s="25">
        <v>44254</v>
      </c>
      <c r="M23" s="25">
        <v>44256</v>
      </c>
      <c r="N23" s="25">
        <v>44257</v>
      </c>
      <c r="O23" s="236" t="s">
        <v>625</v>
      </c>
      <c r="P23" s="237"/>
      <c r="Q23" s="237"/>
      <c r="R23" s="237"/>
      <c r="S23" s="237"/>
      <c r="T23" s="237"/>
      <c r="U23" s="238"/>
    </row>
    <row r="24" spans="1:21">
      <c r="A24" s="27" t="s">
        <v>843</v>
      </c>
      <c r="B24" s="27"/>
      <c r="C24" s="23"/>
      <c r="D24" s="23"/>
      <c r="E24" s="24"/>
      <c r="F24" s="23"/>
      <c r="G24" s="26"/>
      <c r="H24" s="25"/>
      <c r="I24" s="26"/>
      <c r="J24" s="25"/>
      <c r="K24" s="25"/>
      <c r="L24" s="25"/>
      <c r="M24" s="25">
        <v>44253</v>
      </c>
      <c r="N24" s="25">
        <f t="shared" si="18"/>
        <v>44254</v>
      </c>
      <c r="O24" s="27" t="s">
        <v>840</v>
      </c>
      <c r="P24" s="23">
        <v>44256</v>
      </c>
      <c r="Q24" s="23">
        <v>44256</v>
      </c>
      <c r="R24" s="23">
        <v>44258</v>
      </c>
      <c r="S24" s="23">
        <f t="shared" ref="S24:S28" si="32">R24+1</f>
        <v>44259</v>
      </c>
      <c r="T24" s="24">
        <f t="shared" ref="T24:T28" si="33">S24</f>
        <v>44259</v>
      </c>
      <c r="U24" s="23">
        <f t="shared" si="27"/>
        <v>44260</v>
      </c>
    </row>
    <row r="25" spans="1:21">
      <c r="A25" s="84" t="s">
        <v>833</v>
      </c>
      <c r="B25" s="84" t="s">
        <v>844</v>
      </c>
      <c r="C25" s="63" t="s">
        <v>845</v>
      </c>
      <c r="D25" s="63" t="s">
        <v>846</v>
      </c>
      <c r="E25" s="26">
        <v>44254</v>
      </c>
      <c r="F25" s="26">
        <v>44255</v>
      </c>
      <c r="G25" s="26">
        <f t="shared" ref="G25:G28" si="34">F25+2</f>
        <v>44257</v>
      </c>
      <c r="H25" s="25">
        <f t="shared" ref="H25:H28" si="35">G25</f>
        <v>44257</v>
      </c>
      <c r="I25" s="26">
        <v>44258</v>
      </c>
      <c r="J25" s="25">
        <v>44258</v>
      </c>
      <c r="K25" s="25">
        <v>44258</v>
      </c>
      <c r="L25" s="25">
        <v>44258</v>
      </c>
      <c r="M25" s="25">
        <v>44260</v>
      </c>
      <c r="N25" s="25">
        <f t="shared" si="18"/>
        <v>44261</v>
      </c>
      <c r="O25" s="27" t="s">
        <v>847</v>
      </c>
      <c r="P25" s="23">
        <v>44263</v>
      </c>
      <c r="Q25" s="23">
        <v>44263</v>
      </c>
      <c r="R25" s="23">
        <v>44265</v>
      </c>
      <c r="S25" s="23">
        <f t="shared" si="32"/>
        <v>44266</v>
      </c>
      <c r="T25" s="24">
        <f t="shared" si="33"/>
        <v>44266</v>
      </c>
      <c r="U25" s="23">
        <f t="shared" si="27"/>
        <v>44267</v>
      </c>
    </row>
    <row r="26" spans="1:21">
      <c r="A26" s="27" t="s">
        <v>837</v>
      </c>
      <c r="B26" s="27" t="s">
        <v>844</v>
      </c>
      <c r="C26" s="25">
        <v>44258</v>
      </c>
      <c r="D26" s="25">
        <v>44259</v>
      </c>
      <c r="E26" s="26">
        <v>44259</v>
      </c>
      <c r="F26" s="26">
        <v>44260</v>
      </c>
      <c r="G26" s="26">
        <f t="shared" si="34"/>
        <v>44262</v>
      </c>
      <c r="H26" s="25">
        <f t="shared" si="35"/>
        <v>44262</v>
      </c>
      <c r="I26" s="26">
        <v>44263</v>
      </c>
      <c r="J26" s="25">
        <f t="shared" ref="J26:J28" si="36">I26+1</f>
        <v>44264</v>
      </c>
      <c r="K26" s="25">
        <v>44264</v>
      </c>
      <c r="L26" s="25">
        <v>44264</v>
      </c>
      <c r="M26" s="25">
        <v>44266</v>
      </c>
      <c r="N26" s="25">
        <f t="shared" si="18"/>
        <v>44267</v>
      </c>
      <c r="O26" s="27" t="s">
        <v>847</v>
      </c>
      <c r="P26" s="23">
        <v>44268</v>
      </c>
      <c r="Q26" s="23">
        <v>44269</v>
      </c>
      <c r="R26" s="23">
        <v>44272</v>
      </c>
      <c r="S26" s="23">
        <f t="shared" si="32"/>
        <v>44273</v>
      </c>
      <c r="T26" s="24">
        <f t="shared" si="33"/>
        <v>44273</v>
      </c>
      <c r="U26" s="23">
        <f t="shared" si="27"/>
        <v>44274</v>
      </c>
    </row>
    <row r="27" spans="1:21">
      <c r="A27" s="27" t="s">
        <v>884</v>
      </c>
      <c r="B27" s="27" t="s">
        <v>885</v>
      </c>
      <c r="C27" s="25">
        <v>44265</v>
      </c>
      <c r="D27" s="25">
        <v>44266</v>
      </c>
      <c r="E27" s="26">
        <v>44266</v>
      </c>
      <c r="F27" s="26">
        <v>44267</v>
      </c>
      <c r="G27" s="26">
        <f t="shared" si="34"/>
        <v>44269</v>
      </c>
      <c r="H27" s="25">
        <f t="shared" si="35"/>
        <v>44269</v>
      </c>
      <c r="I27" s="26">
        <v>44270</v>
      </c>
      <c r="J27" s="25">
        <f t="shared" si="36"/>
        <v>44271</v>
      </c>
      <c r="K27" s="25">
        <v>44271</v>
      </c>
      <c r="L27" s="25">
        <v>44271</v>
      </c>
      <c r="M27" s="25">
        <v>44273</v>
      </c>
      <c r="N27" s="25">
        <f t="shared" si="18"/>
        <v>44274</v>
      </c>
      <c r="O27" s="27" t="s">
        <v>886</v>
      </c>
      <c r="P27" s="23">
        <v>44275</v>
      </c>
      <c r="Q27" s="23">
        <v>44276</v>
      </c>
      <c r="R27" s="23">
        <v>44279</v>
      </c>
      <c r="S27" s="23">
        <f t="shared" si="32"/>
        <v>44280</v>
      </c>
      <c r="T27" s="24">
        <f t="shared" si="33"/>
        <v>44280</v>
      </c>
      <c r="U27" s="23">
        <f t="shared" si="27"/>
        <v>44281</v>
      </c>
    </row>
    <row r="28" spans="1:21">
      <c r="A28" s="27" t="s">
        <v>887</v>
      </c>
      <c r="B28" s="27" t="s">
        <v>885</v>
      </c>
      <c r="C28" s="25">
        <v>44272</v>
      </c>
      <c r="D28" s="25">
        <v>44273</v>
      </c>
      <c r="E28" s="26">
        <v>44273</v>
      </c>
      <c r="F28" s="26">
        <v>44274</v>
      </c>
      <c r="G28" s="26">
        <f t="shared" si="34"/>
        <v>44276</v>
      </c>
      <c r="H28" s="25">
        <f t="shared" si="35"/>
        <v>44276</v>
      </c>
      <c r="I28" s="26">
        <v>44277</v>
      </c>
      <c r="J28" s="25">
        <f t="shared" si="36"/>
        <v>44278</v>
      </c>
      <c r="K28" s="25">
        <v>44278</v>
      </c>
      <c r="L28" s="25">
        <v>44278</v>
      </c>
      <c r="M28" s="25">
        <v>44280</v>
      </c>
      <c r="N28" s="25">
        <f t="shared" si="18"/>
        <v>44281</v>
      </c>
      <c r="O28" s="27" t="s">
        <v>886</v>
      </c>
      <c r="P28" s="23">
        <v>44282</v>
      </c>
      <c r="Q28" s="23">
        <v>44283</v>
      </c>
      <c r="R28" s="23">
        <v>44286</v>
      </c>
      <c r="S28" s="23">
        <f t="shared" si="32"/>
        <v>44287</v>
      </c>
      <c r="T28" s="24">
        <f t="shared" si="33"/>
        <v>44287</v>
      </c>
      <c r="U28" s="23">
        <f t="shared" si="27"/>
        <v>44288</v>
      </c>
    </row>
    <row r="29" spans="1:21">
      <c r="A29" s="28"/>
      <c r="B29" s="29"/>
      <c r="C29" s="30"/>
      <c r="D29" s="30"/>
      <c r="E29" s="31"/>
      <c r="F29" s="30"/>
      <c r="G29" s="31"/>
      <c r="H29" s="30"/>
      <c r="I29" s="30"/>
      <c r="J29" s="30"/>
      <c r="K29" s="29"/>
      <c r="L29" s="30"/>
      <c r="M29" s="30"/>
      <c r="N29" s="30"/>
      <c r="O29" s="30"/>
      <c r="P29" s="31"/>
      <c r="Q29" s="30"/>
    </row>
    <row r="30" spans="1:21" hidden="1">
      <c r="A30" s="32" t="s">
        <v>259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/>
    </row>
    <row r="31" spans="1:21" hidden="1">
      <c r="A31" s="34" t="s">
        <v>1</v>
      </c>
      <c r="B31" s="34" t="s">
        <v>2</v>
      </c>
      <c r="C31" s="239" t="s">
        <v>16</v>
      </c>
      <c r="D31" s="240"/>
      <c r="E31" s="239" t="s">
        <v>17</v>
      </c>
      <c r="F31" s="240"/>
      <c r="G31" s="239" t="s">
        <v>6</v>
      </c>
      <c r="H31" s="240"/>
      <c r="I31" s="260" t="s">
        <v>260</v>
      </c>
      <c r="J31" s="252"/>
      <c r="K31" s="239" t="s">
        <v>18</v>
      </c>
      <c r="L31" s="240"/>
      <c r="M31" s="34" t="s">
        <v>2</v>
      </c>
      <c r="N31" s="239" t="s">
        <v>16</v>
      </c>
      <c r="O31" s="240"/>
      <c r="P31" s="239" t="s">
        <v>17</v>
      </c>
      <c r="Q31" s="240"/>
    </row>
    <row r="32" spans="1:21" hidden="1">
      <c r="A32" s="35" t="s">
        <v>290</v>
      </c>
      <c r="B32" s="35" t="s">
        <v>4</v>
      </c>
      <c r="C32" s="241" t="s">
        <v>11</v>
      </c>
      <c r="D32" s="242"/>
      <c r="E32" s="241" t="s">
        <v>8</v>
      </c>
      <c r="F32" s="242"/>
      <c r="G32" s="241" t="s">
        <v>9</v>
      </c>
      <c r="H32" s="242"/>
      <c r="I32" s="251" t="s">
        <v>261</v>
      </c>
      <c r="J32" s="252"/>
      <c r="K32" s="241" t="s">
        <v>10</v>
      </c>
      <c r="L32" s="242"/>
      <c r="M32" s="35" t="s">
        <v>4</v>
      </c>
      <c r="N32" s="241" t="s">
        <v>11</v>
      </c>
      <c r="O32" s="242"/>
      <c r="P32" s="241" t="s">
        <v>8</v>
      </c>
      <c r="Q32" s="242"/>
    </row>
    <row r="33" spans="1:19" hidden="1">
      <c r="A33" s="36"/>
      <c r="B33" s="37"/>
      <c r="C33" s="241" t="s">
        <v>5</v>
      </c>
      <c r="D33" s="242"/>
      <c r="E33" s="241" t="s">
        <v>5</v>
      </c>
      <c r="F33" s="242"/>
      <c r="G33" s="241" t="s">
        <v>5</v>
      </c>
      <c r="H33" s="242"/>
      <c r="I33" s="223" t="s">
        <v>5</v>
      </c>
      <c r="J33" s="223"/>
      <c r="K33" s="241" t="s">
        <v>5</v>
      </c>
      <c r="L33" s="242"/>
      <c r="M33" s="37"/>
      <c r="N33" s="241" t="s">
        <v>5</v>
      </c>
      <c r="O33" s="242"/>
      <c r="P33" s="241" t="s">
        <v>5</v>
      </c>
      <c r="Q33" s="242"/>
    </row>
    <row r="34" spans="1:19" ht="26.4" hidden="1">
      <c r="A34" s="36"/>
      <c r="B34" s="37"/>
      <c r="C34" s="38" t="s">
        <v>14</v>
      </c>
      <c r="D34" s="38" t="s">
        <v>262</v>
      </c>
      <c r="E34" s="38" t="s">
        <v>15</v>
      </c>
      <c r="F34" s="38" t="s">
        <v>263</v>
      </c>
      <c r="G34" s="38" t="s">
        <v>264</v>
      </c>
      <c r="H34" s="38" t="s">
        <v>265</v>
      </c>
      <c r="I34" s="79" t="s">
        <v>266</v>
      </c>
      <c r="J34" s="79" t="s">
        <v>267</v>
      </c>
      <c r="K34" s="38" t="s">
        <v>268</v>
      </c>
      <c r="L34" s="38" t="s">
        <v>269</v>
      </c>
      <c r="M34" s="37"/>
      <c r="N34" s="38" t="s">
        <v>270</v>
      </c>
      <c r="O34" s="38" t="s">
        <v>262</v>
      </c>
      <c r="P34" s="38" t="s">
        <v>271</v>
      </c>
      <c r="Q34" s="38" t="s">
        <v>263</v>
      </c>
    </row>
    <row r="35" spans="1:19" s="51" customFormat="1" ht="16.2" hidden="1" customHeight="1">
      <c r="A35" s="27" t="s">
        <v>275</v>
      </c>
      <c r="B35" s="27" t="s">
        <v>414</v>
      </c>
      <c r="C35" s="25">
        <v>44168</v>
      </c>
      <c r="D35" s="25">
        <f t="shared" ref="D35" si="37">C35+1</f>
        <v>44169</v>
      </c>
      <c r="E35" s="25">
        <f t="shared" ref="E35:E37" si="38">D35+1</f>
        <v>44170</v>
      </c>
      <c r="F35" s="25">
        <f t="shared" ref="F35:F37" si="39">E35+1</f>
        <v>44171</v>
      </c>
      <c r="G35" s="26">
        <v>44174</v>
      </c>
      <c r="H35" s="25">
        <v>44174</v>
      </c>
      <c r="I35" s="90" t="s">
        <v>529</v>
      </c>
      <c r="J35" s="90" t="s">
        <v>530</v>
      </c>
      <c r="K35" s="25">
        <v>44176</v>
      </c>
      <c r="L35" s="25">
        <v>44177</v>
      </c>
      <c r="M35" s="27" t="s">
        <v>416</v>
      </c>
      <c r="N35" s="25">
        <v>44185</v>
      </c>
      <c r="O35" s="25">
        <v>44185</v>
      </c>
      <c r="P35" s="25">
        <f t="shared" ref="P35:P37" si="40">O35+1</f>
        <v>44186</v>
      </c>
      <c r="Q35" s="25">
        <f t="shared" ref="Q35:Q37" si="41">P35+1</f>
        <v>44187</v>
      </c>
      <c r="R35" s="57"/>
      <c r="S35" s="56"/>
    </row>
    <row r="36" spans="1:19" s="51" customFormat="1" ht="16.2" hidden="1" customHeight="1">
      <c r="A36" s="27" t="s">
        <v>277</v>
      </c>
      <c r="B36" s="27" t="s">
        <v>448</v>
      </c>
      <c r="C36" s="25">
        <v>44176</v>
      </c>
      <c r="D36" s="25">
        <v>44176</v>
      </c>
      <c r="E36" s="25">
        <f t="shared" si="38"/>
        <v>44177</v>
      </c>
      <c r="F36" s="25">
        <f t="shared" si="39"/>
        <v>44178</v>
      </c>
      <c r="G36" s="26">
        <v>44181</v>
      </c>
      <c r="H36" s="25">
        <v>44181</v>
      </c>
      <c r="I36" s="25">
        <v>44182</v>
      </c>
      <c r="J36" s="25">
        <v>44182</v>
      </c>
      <c r="K36" s="25">
        <v>44183</v>
      </c>
      <c r="L36" s="25">
        <v>44184</v>
      </c>
      <c r="M36" s="27" t="s">
        <v>450</v>
      </c>
      <c r="N36" s="25">
        <v>44189</v>
      </c>
      <c r="O36" s="25">
        <f t="shared" ref="O36:O37" si="42">N36+1</f>
        <v>44190</v>
      </c>
      <c r="P36" s="25">
        <f t="shared" si="40"/>
        <v>44191</v>
      </c>
      <c r="Q36" s="25">
        <f t="shared" si="41"/>
        <v>44192</v>
      </c>
      <c r="R36" s="57"/>
      <c r="S36" s="56"/>
    </row>
    <row r="37" spans="1:19" s="51" customFormat="1" ht="16.2" hidden="1" customHeight="1">
      <c r="A37" s="27" t="s">
        <v>275</v>
      </c>
      <c r="B37" s="27" t="s">
        <v>448</v>
      </c>
      <c r="C37" s="25">
        <v>44185</v>
      </c>
      <c r="D37" s="25">
        <v>44185</v>
      </c>
      <c r="E37" s="25">
        <f t="shared" si="38"/>
        <v>44186</v>
      </c>
      <c r="F37" s="25">
        <f t="shared" si="39"/>
        <v>44187</v>
      </c>
      <c r="G37" s="26">
        <v>44190</v>
      </c>
      <c r="H37" s="25">
        <v>44190</v>
      </c>
      <c r="I37" s="70" t="s">
        <v>80</v>
      </c>
      <c r="J37" s="70" t="s">
        <v>80</v>
      </c>
      <c r="K37" s="25">
        <v>44192</v>
      </c>
      <c r="L37" s="25">
        <v>44193</v>
      </c>
      <c r="M37" s="27" t="s">
        <v>450</v>
      </c>
      <c r="N37" s="25">
        <v>44198</v>
      </c>
      <c r="O37" s="25">
        <f t="shared" si="42"/>
        <v>44199</v>
      </c>
      <c r="P37" s="25">
        <f t="shared" si="40"/>
        <v>44200</v>
      </c>
      <c r="Q37" s="25">
        <f t="shared" si="41"/>
        <v>44201</v>
      </c>
      <c r="R37" s="57"/>
      <c r="S37" s="56"/>
    </row>
    <row r="38" spans="1:19">
      <c r="A38" s="134" t="s">
        <v>259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33"/>
    </row>
    <row r="39" spans="1:19">
      <c r="A39" s="130" t="s">
        <v>1</v>
      </c>
      <c r="B39" s="130" t="s">
        <v>2</v>
      </c>
      <c r="C39" s="239" t="s">
        <v>16</v>
      </c>
      <c r="D39" s="240"/>
      <c r="E39" s="239" t="s">
        <v>17</v>
      </c>
      <c r="F39" s="240"/>
      <c r="G39" s="239" t="s">
        <v>6</v>
      </c>
      <c r="H39" s="240"/>
      <c r="I39" s="239" t="s">
        <v>18</v>
      </c>
      <c r="J39" s="240"/>
      <c r="K39" s="130" t="s">
        <v>2</v>
      </c>
      <c r="L39" s="239" t="s">
        <v>16</v>
      </c>
      <c r="M39" s="240"/>
      <c r="N39" s="239" t="s">
        <v>17</v>
      </c>
      <c r="O39" s="240"/>
    </row>
    <row r="40" spans="1:19">
      <c r="A40" s="131" t="s">
        <v>290</v>
      </c>
      <c r="B40" s="131" t="s">
        <v>4</v>
      </c>
      <c r="C40" s="241" t="s">
        <v>11</v>
      </c>
      <c r="D40" s="242"/>
      <c r="E40" s="241" t="s">
        <v>8</v>
      </c>
      <c r="F40" s="242"/>
      <c r="G40" s="241" t="s">
        <v>9</v>
      </c>
      <c r="H40" s="242"/>
      <c r="I40" s="241" t="s">
        <v>10</v>
      </c>
      <c r="J40" s="242"/>
      <c r="K40" s="131" t="s">
        <v>4</v>
      </c>
      <c r="L40" s="241" t="s">
        <v>11</v>
      </c>
      <c r="M40" s="242"/>
      <c r="N40" s="241" t="s">
        <v>8</v>
      </c>
      <c r="O40" s="242"/>
    </row>
    <row r="41" spans="1:19">
      <c r="A41" s="132"/>
      <c r="B41" s="133"/>
      <c r="C41" s="241" t="s">
        <v>5</v>
      </c>
      <c r="D41" s="242"/>
      <c r="E41" s="241" t="s">
        <v>5</v>
      </c>
      <c r="F41" s="242"/>
      <c r="G41" s="241" t="s">
        <v>5</v>
      </c>
      <c r="H41" s="242"/>
      <c r="I41" s="241" t="s">
        <v>5</v>
      </c>
      <c r="J41" s="242"/>
      <c r="K41" s="133"/>
      <c r="L41" s="241" t="s">
        <v>5</v>
      </c>
      <c r="M41" s="242"/>
      <c r="N41" s="241" t="s">
        <v>5</v>
      </c>
      <c r="O41" s="242"/>
    </row>
    <row r="42" spans="1:19" ht="26.4">
      <c r="A42" s="132"/>
      <c r="B42" s="133"/>
      <c r="C42" s="38" t="s">
        <v>14</v>
      </c>
      <c r="D42" s="38" t="s">
        <v>262</v>
      </c>
      <c r="E42" s="38" t="s">
        <v>15</v>
      </c>
      <c r="F42" s="38" t="s">
        <v>263</v>
      </c>
      <c r="G42" s="38" t="s">
        <v>264</v>
      </c>
      <c r="H42" s="38" t="s">
        <v>265</v>
      </c>
      <c r="I42" s="38" t="s">
        <v>527</v>
      </c>
      <c r="J42" s="38" t="s">
        <v>528</v>
      </c>
      <c r="K42" s="133"/>
      <c r="L42" s="38" t="s">
        <v>270</v>
      </c>
      <c r="M42" s="38" t="s">
        <v>262</v>
      </c>
      <c r="N42" s="38" t="s">
        <v>271</v>
      </c>
      <c r="O42" s="38" t="s">
        <v>263</v>
      </c>
    </row>
    <row r="43" spans="1:19" hidden="1">
      <c r="A43" s="27" t="s">
        <v>277</v>
      </c>
      <c r="B43" s="27" t="s">
        <v>452</v>
      </c>
      <c r="C43" s="25">
        <v>44189</v>
      </c>
      <c r="D43" s="25">
        <f t="shared" ref="D43:F48" si="43">C43+1</f>
        <v>44190</v>
      </c>
      <c r="E43" s="25">
        <f t="shared" ref="E43:E49" si="44">D43+1</f>
        <v>44191</v>
      </c>
      <c r="F43" s="25">
        <f t="shared" ref="F43:F48" si="45">E43+1</f>
        <v>44192</v>
      </c>
      <c r="G43" s="26">
        <v>44195</v>
      </c>
      <c r="H43" s="25">
        <v>44195</v>
      </c>
      <c r="I43" s="25">
        <v>44197</v>
      </c>
      <c r="J43" s="25">
        <v>44198</v>
      </c>
      <c r="K43" s="27" t="s">
        <v>454</v>
      </c>
      <c r="L43" s="25">
        <v>44203</v>
      </c>
      <c r="M43" s="25">
        <f t="shared" ref="M43:M48" si="46">L43+1</f>
        <v>44204</v>
      </c>
      <c r="N43" s="25">
        <f t="shared" ref="N43:N48" si="47">M43+1</f>
        <v>44205</v>
      </c>
      <c r="O43" s="25">
        <f t="shared" ref="O43:O48" si="48">N43+1</f>
        <v>44206</v>
      </c>
    </row>
    <row r="44" spans="1:19" hidden="1">
      <c r="A44" s="27" t="s">
        <v>275</v>
      </c>
      <c r="B44" s="27" t="s">
        <v>453</v>
      </c>
      <c r="C44" s="25">
        <v>44198</v>
      </c>
      <c r="D44" s="25">
        <f t="shared" si="43"/>
        <v>44199</v>
      </c>
      <c r="E44" s="25">
        <f t="shared" si="44"/>
        <v>44200</v>
      </c>
      <c r="F44" s="25">
        <f t="shared" si="45"/>
        <v>44201</v>
      </c>
      <c r="G44" s="26">
        <v>44203</v>
      </c>
      <c r="H44" s="25">
        <v>44204</v>
      </c>
      <c r="I44" s="25">
        <v>44205</v>
      </c>
      <c r="J44" s="25">
        <v>44206</v>
      </c>
      <c r="K44" s="27" t="s">
        <v>455</v>
      </c>
      <c r="L44" s="25">
        <v>44210</v>
      </c>
      <c r="M44" s="25">
        <f t="shared" si="46"/>
        <v>44211</v>
      </c>
      <c r="N44" s="25">
        <f t="shared" si="47"/>
        <v>44212</v>
      </c>
      <c r="O44" s="25">
        <f t="shared" si="48"/>
        <v>44213</v>
      </c>
    </row>
    <row r="45" spans="1:19" hidden="1">
      <c r="A45" s="27" t="s">
        <v>277</v>
      </c>
      <c r="B45" s="27" t="s">
        <v>453</v>
      </c>
      <c r="C45" s="25">
        <v>44203</v>
      </c>
      <c r="D45" s="25">
        <f t="shared" si="43"/>
        <v>44204</v>
      </c>
      <c r="E45" s="25">
        <f t="shared" si="44"/>
        <v>44205</v>
      </c>
      <c r="F45" s="25">
        <f t="shared" si="45"/>
        <v>44206</v>
      </c>
      <c r="G45" s="26">
        <v>44209</v>
      </c>
      <c r="H45" s="25">
        <v>44209</v>
      </c>
      <c r="I45" s="25">
        <v>44211</v>
      </c>
      <c r="J45" s="25">
        <v>44212</v>
      </c>
      <c r="K45" s="27" t="s">
        <v>455</v>
      </c>
      <c r="L45" s="25">
        <v>44217</v>
      </c>
      <c r="M45" s="25">
        <f t="shared" si="46"/>
        <v>44218</v>
      </c>
      <c r="N45" s="25">
        <f t="shared" si="47"/>
        <v>44219</v>
      </c>
      <c r="O45" s="25">
        <f t="shared" si="48"/>
        <v>44220</v>
      </c>
    </row>
    <row r="46" spans="1:19" hidden="1">
      <c r="A46" s="27" t="s">
        <v>626</v>
      </c>
      <c r="B46" s="27" t="s">
        <v>623</v>
      </c>
      <c r="C46" s="25">
        <v>44210</v>
      </c>
      <c r="D46" s="25">
        <f t="shared" si="43"/>
        <v>44211</v>
      </c>
      <c r="E46" s="25">
        <f t="shared" si="43"/>
        <v>44212</v>
      </c>
      <c r="F46" s="25">
        <f t="shared" si="43"/>
        <v>44213</v>
      </c>
      <c r="G46" s="26">
        <v>44216</v>
      </c>
      <c r="H46" s="25">
        <v>44216</v>
      </c>
      <c r="I46" s="85">
        <v>44218</v>
      </c>
      <c r="J46" s="85">
        <v>44219</v>
      </c>
      <c r="K46" s="236" t="s">
        <v>628</v>
      </c>
      <c r="L46" s="237"/>
      <c r="M46" s="237"/>
      <c r="N46" s="237"/>
      <c r="O46" s="238"/>
    </row>
    <row r="47" spans="1:19" hidden="1">
      <c r="A47" s="84" t="s">
        <v>622</v>
      </c>
      <c r="B47" s="27"/>
      <c r="C47" s="25"/>
      <c r="D47" s="25"/>
      <c r="E47" s="25"/>
      <c r="F47" s="25"/>
      <c r="G47" s="26"/>
      <c r="H47" s="25"/>
      <c r="I47" s="85">
        <v>44218</v>
      </c>
      <c r="J47" s="85">
        <v>44219</v>
      </c>
      <c r="K47" s="84" t="s">
        <v>627</v>
      </c>
      <c r="L47" s="85">
        <v>44224</v>
      </c>
      <c r="M47" s="85">
        <f t="shared" ref="M47:O47" si="49">L47+1</f>
        <v>44225</v>
      </c>
      <c r="N47" s="85">
        <f t="shared" si="49"/>
        <v>44226</v>
      </c>
      <c r="O47" s="85">
        <f t="shared" si="49"/>
        <v>44227</v>
      </c>
    </row>
    <row r="48" spans="1:19" hidden="1">
      <c r="A48" s="27" t="s">
        <v>277</v>
      </c>
      <c r="B48" s="27" t="s">
        <v>475</v>
      </c>
      <c r="C48" s="25">
        <v>44217</v>
      </c>
      <c r="D48" s="25">
        <f t="shared" si="43"/>
        <v>44218</v>
      </c>
      <c r="E48" s="25">
        <f t="shared" si="44"/>
        <v>44219</v>
      </c>
      <c r="F48" s="25">
        <f t="shared" si="45"/>
        <v>44220</v>
      </c>
      <c r="G48" s="26">
        <v>44223</v>
      </c>
      <c r="H48" s="25">
        <v>44223</v>
      </c>
      <c r="I48" s="25">
        <v>44225</v>
      </c>
      <c r="J48" s="25">
        <v>44226</v>
      </c>
      <c r="K48" s="27" t="s">
        <v>474</v>
      </c>
      <c r="L48" s="25">
        <v>44231</v>
      </c>
      <c r="M48" s="25">
        <f t="shared" si="46"/>
        <v>44232</v>
      </c>
      <c r="N48" s="25">
        <f t="shared" si="47"/>
        <v>44233</v>
      </c>
      <c r="O48" s="25">
        <f t="shared" si="48"/>
        <v>44234</v>
      </c>
    </row>
    <row r="49" spans="1:17">
      <c r="A49" s="27" t="s">
        <v>848</v>
      </c>
      <c r="B49" s="27" t="s">
        <v>834</v>
      </c>
      <c r="C49" s="25">
        <v>44226</v>
      </c>
      <c r="D49" s="25">
        <v>44226</v>
      </c>
      <c r="E49" s="25">
        <f t="shared" si="44"/>
        <v>44227</v>
      </c>
      <c r="F49" s="25">
        <v>44230</v>
      </c>
      <c r="G49" s="26">
        <v>44232</v>
      </c>
      <c r="H49" s="25">
        <v>44233</v>
      </c>
      <c r="I49" s="25">
        <v>44234</v>
      </c>
      <c r="J49" s="25">
        <v>44235</v>
      </c>
      <c r="K49" s="84" t="s">
        <v>836</v>
      </c>
      <c r="L49" s="224" t="s">
        <v>870</v>
      </c>
      <c r="M49" s="224"/>
      <c r="N49" s="224"/>
      <c r="O49" s="225"/>
    </row>
    <row r="50" spans="1:17">
      <c r="A50" s="27" t="s">
        <v>849</v>
      </c>
      <c r="B50" s="27" t="s">
        <v>834</v>
      </c>
      <c r="C50" s="25">
        <v>44236</v>
      </c>
      <c r="D50" s="25">
        <f t="shared" ref="D50:F50" si="50">C50+1</f>
        <v>44237</v>
      </c>
      <c r="E50" s="25">
        <f t="shared" si="50"/>
        <v>44238</v>
      </c>
      <c r="F50" s="25">
        <f t="shared" si="50"/>
        <v>44239</v>
      </c>
      <c r="G50" s="26">
        <v>44242</v>
      </c>
      <c r="H50" s="25">
        <v>44242</v>
      </c>
      <c r="I50" s="25">
        <v>44244</v>
      </c>
      <c r="J50" s="25">
        <v>44245</v>
      </c>
      <c r="K50" s="236" t="s">
        <v>864</v>
      </c>
      <c r="L50" s="237"/>
      <c r="M50" s="237"/>
      <c r="N50" s="237"/>
      <c r="O50" s="238"/>
    </row>
    <row r="51" spans="1:17">
      <c r="A51" s="27" t="s">
        <v>859</v>
      </c>
      <c r="B51" s="27"/>
      <c r="C51" s="25"/>
      <c r="D51" s="25"/>
      <c r="E51" s="25"/>
      <c r="F51" s="25"/>
      <c r="G51" s="26"/>
      <c r="H51" s="25"/>
      <c r="I51" s="25">
        <v>44239</v>
      </c>
      <c r="J51" s="25">
        <f t="shared" ref="J51" si="51">I51+1</f>
        <v>44240</v>
      </c>
      <c r="K51" s="27" t="s">
        <v>863</v>
      </c>
      <c r="L51" s="25">
        <v>44245</v>
      </c>
      <c r="M51" s="25">
        <f t="shared" ref="M51" si="52">L51+1</f>
        <v>44246</v>
      </c>
      <c r="N51" s="25">
        <f t="shared" ref="N51" si="53">M51+1</f>
        <v>44247</v>
      </c>
      <c r="O51" s="25">
        <f t="shared" ref="O51" si="54">N51+1</f>
        <v>44248</v>
      </c>
    </row>
    <row r="52" spans="1:17">
      <c r="A52" s="27" t="s">
        <v>848</v>
      </c>
      <c r="B52" s="27" t="s">
        <v>838</v>
      </c>
      <c r="C52" s="243" t="s">
        <v>869</v>
      </c>
      <c r="D52" s="244"/>
      <c r="E52" s="244"/>
      <c r="F52" s="244"/>
      <c r="G52" s="244"/>
      <c r="H52" s="244"/>
      <c r="I52" s="244"/>
      <c r="J52" s="245"/>
      <c r="K52" s="27" t="s">
        <v>850</v>
      </c>
      <c r="L52" s="243" t="s">
        <v>851</v>
      </c>
      <c r="M52" s="244"/>
      <c r="N52" s="244"/>
      <c r="O52" s="245"/>
    </row>
    <row r="53" spans="1:17">
      <c r="A53" s="84" t="s">
        <v>852</v>
      </c>
      <c r="B53" s="27"/>
      <c r="C53" s="141"/>
      <c r="D53" s="141"/>
      <c r="E53" s="25"/>
      <c r="F53" s="25"/>
      <c r="G53" s="26"/>
      <c r="H53" s="25"/>
      <c r="I53" s="169" t="s">
        <v>853</v>
      </c>
      <c r="J53" s="85">
        <v>44247</v>
      </c>
      <c r="K53" s="84" t="s">
        <v>850</v>
      </c>
      <c r="L53" s="169" t="s">
        <v>854</v>
      </c>
      <c r="M53" s="68" t="s">
        <v>841</v>
      </c>
      <c r="N53" s="63" t="s">
        <v>842</v>
      </c>
      <c r="O53" s="85" t="s">
        <v>855</v>
      </c>
    </row>
    <row r="54" spans="1:17">
      <c r="A54" s="27" t="s">
        <v>862</v>
      </c>
      <c r="B54" s="27" t="s">
        <v>861</v>
      </c>
      <c r="C54" s="25">
        <v>44245</v>
      </c>
      <c r="D54" s="25">
        <f t="shared" ref="D54" si="55">C54+1</f>
        <v>44246</v>
      </c>
      <c r="E54" s="25">
        <f t="shared" ref="E54" si="56">D54+1</f>
        <v>44247</v>
      </c>
      <c r="F54" s="25">
        <f t="shared" ref="F54" si="57">E54+1</f>
        <v>44248</v>
      </c>
      <c r="G54" s="26">
        <v>44251</v>
      </c>
      <c r="H54" s="25">
        <v>44251</v>
      </c>
      <c r="I54" s="25">
        <v>44253</v>
      </c>
      <c r="J54" s="25">
        <v>44254</v>
      </c>
      <c r="K54" s="236" t="s">
        <v>628</v>
      </c>
      <c r="L54" s="237"/>
      <c r="M54" s="237"/>
      <c r="N54" s="237"/>
      <c r="O54" s="238"/>
    </row>
    <row r="55" spans="1:17">
      <c r="A55" s="27" t="s">
        <v>856</v>
      </c>
      <c r="B55" s="27"/>
      <c r="C55" s="171"/>
      <c r="D55" s="171"/>
      <c r="E55" s="171"/>
      <c r="F55" s="171"/>
      <c r="G55" s="26"/>
      <c r="H55" s="25"/>
      <c r="I55" s="25">
        <v>44256</v>
      </c>
      <c r="J55" s="25">
        <v>44257</v>
      </c>
      <c r="K55" s="27" t="s">
        <v>850</v>
      </c>
      <c r="L55" s="25">
        <v>44261</v>
      </c>
      <c r="M55" s="25">
        <f t="shared" ref="M55:O59" si="58">L55+1</f>
        <v>44262</v>
      </c>
      <c r="N55" s="25">
        <f t="shared" si="58"/>
        <v>44263</v>
      </c>
      <c r="O55" s="25">
        <f t="shared" si="58"/>
        <v>44264</v>
      </c>
    </row>
    <row r="56" spans="1:17">
      <c r="A56" s="84" t="s">
        <v>833</v>
      </c>
      <c r="B56" s="84" t="s">
        <v>844</v>
      </c>
      <c r="C56" s="68" t="s">
        <v>845</v>
      </c>
      <c r="D56" s="63" t="s">
        <v>846</v>
      </c>
      <c r="E56" s="25">
        <v>44254</v>
      </c>
      <c r="F56" s="25">
        <f t="shared" ref="F56:F59" si="59">E56+1</f>
        <v>44255</v>
      </c>
      <c r="G56" s="26">
        <v>44258</v>
      </c>
      <c r="H56" s="25">
        <v>44258</v>
      </c>
      <c r="I56" s="25">
        <v>44260</v>
      </c>
      <c r="J56" s="25">
        <v>44261</v>
      </c>
      <c r="K56" s="27" t="s">
        <v>847</v>
      </c>
      <c r="L56" s="25">
        <v>44266</v>
      </c>
      <c r="M56" s="25">
        <f t="shared" ref="M56" si="60">L56+1</f>
        <v>44267</v>
      </c>
      <c r="N56" s="25">
        <f t="shared" ref="N56" si="61">M56+1</f>
        <v>44268</v>
      </c>
      <c r="O56" s="25">
        <f t="shared" ref="O56" si="62">N56+1</f>
        <v>44269</v>
      </c>
    </row>
    <row r="57" spans="1:17">
      <c r="A57" s="27" t="s">
        <v>849</v>
      </c>
      <c r="B57" s="27" t="s">
        <v>844</v>
      </c>
      <c r="C57" s="25">
        <v>44261</v>
      </c>
      <c r="D57" s="25">
        <f t="shared" ref="D57:E59" si="63">C57+1</f>
        <v>44262</v>
      </c>
      <c r="E57" s="25">
        <f t="shared" si="63"/>
        <v>44263</v>
      </c>
      <c r="F57" s="25">
        <f t="shared" si="59"/>
        <v>44264</v>
      </c>
      <c r="G57" s="26">
        <v>44266</v>
      </c>
      <c r="H57" s="25">
        <v>44267</v>
      </c>
      <c r="I57" s="25">
        <v>44268</v>
      </c>
      <c r="J57" s="25">
        <v>44269</v>
      </c>
      <c r="K57" s="27" t="s">
        <v>847</v>
      </c>
      <c r="L57" s="25">
        <v>44273</v>
      </c>
      <c r="M57" s="25">
        <f t="shared" si="58"/>
        <v>44274</v>
      </c>
      <c r="N57" s="25">
        <f t="shared" si="58"/>
        <v>44275</v>
      </c>
      <c r="O57" s="25">
        <f t="shared" si="58"/>
        <v>44276</v>
      </c>
    </row>
    <row r="58" spans="1:17">
      <c r="A58" s="173" t="s">
        <v>888</v>
      </c>
      <c r="B58" s="27" t="s">
        <v>889</v>
      </c>
      <c r="C58" s="25">
        <v>44266</v>
      </c>
      <c r="D58" s="25">
        <f t="shared" si="63"/>
        <v>44267</v>
      </c>
      <c r="E58" s="25">
        <f t="shared" si="63"/>
        <v>44268</v>
      </c>
      <c r="F58" s="25">
        <f t="shared" si="59"/>
        <v>44269</v>
      </c>
      <c r="G58" s="26">
        <v>44272</v>
      </c>
      <c r="H58" s="25">
        <v>44272</v>
      </c>
      <c r="I58" s="25">
        <v>44274</v>
      </c>
      <c r="J58" s="25">
        <v>44275</v>
      </c>
      <c r="K58" s="27" t="s">
        <v>890</v>
      </c>
      <c r="L58" s="25">
        <v>44280</v>
      </c>
      <c r="M58" s="25">
        <f t="shared" si="58"/>
        <v>44281</v>
      </c>
      <c r="N58" s="25">
        <f t="shared" si="58"/>
        <v>44282</v>
      </c>
      <c r="O58" s="25">
        <f t="shared" si="58"/>
        <v>44283</v>
      </c>
    </row>
    <row r="59" spans="1:17">
      <c r="A59" s="27" t="s">
        <v>891</v>
      </c>
      <c r="B59" s="27" t="s">
        <v>892</v>
      </c>
      <c r="C59" s="25">
        <v>44273</v>
      </c>
      <c r="D59" s="25">
        <f t="shared" si="63"/>
        <v>44274</v>
      </c>
      <c r="E59" s="25">
        <f t="shared" si="63"/>
        <v>44275</v>
      </c>
      <c r="F59" s="25">
        <f t="shared" si="59"/>
        <v>44276</v>
      </c>
      <c r="G59" s="26">
        <v>44279</v>
      </c>
      <c r="H59" s="25">
        <v>44279</v>
      </c>
      <c r="I59" s="25">
        <v>44281</v>
      </c>
      <c r="J59" s="25">
        <v>44282</v>
      </c>
      <c r="K59" s="27" t="s">
        <v>893</v>
      </c>
      <c r="L59" s="25">
        <v>44287</v>
      </c>
      <c r="M59" s="25">
        <f t="shared" si="58"/>
        <v>44288</v>
      </c>
      <c r="N59" s="25">
        <f t="shared" si="58"/>
        <v>44289</v>
      </c>
      <c r="O59" s="25">
        <f t="shared" si="58"/>
        <v>44290</v>
      </c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6"/>
      <c r="M60" s="56"/>
      <c r="N60" s="56"/>
      <c r="O60" s="56"/>
      <c r="P60" s="57"/>
      <c r="Q60" s="56"/>
    </row>
    <row r="61" spans="1:17" ht="16.2" customHeight="1">
      <c r="A61" s="262" t="s">
        <v>19</v>
      </c>
      <c r="B61" s="263"/>
      <c r="C61" s="249" t="s">
        <v>20</v>
      </c>
      <c r="D61" s="249"/>
      <c r="E61" s="249"/>
      <c r="F61" s="249"/>
      <c r="G61" s="249"/>
      <c r="H61" s="249"/>
      <c r="I61" s="249"/>
      <c r="J61" s="249"/>
      <c r="K61" s="249"/>
      <c r="L61" s="1"/>
      <c r="M61" s="1"/>
      <c r="N61" s="95"/>
      <c r="O61" s="1"/>
      <c r="P61" s="1"/>
      <c r="Q61" s="1"/>
    </row>
    <row r="62" spans="1:17" ht="16.2" customHeight="1">
      <c r="A62" s="261" t="s">
        <v>21</v>
      </c>
      <c r="B62" s="261"/>
      <c r="C62" s="258" t="s">
        <v>372</v>
      </c>
      <c r="D62" s="258"/>
      <c r="E62" s="258"/>
      <c r="F62" s="258"/>
      <c r="G62" s="258"/>
      <c r="H62" s="258"/>
      <c r="I62" s="258"/>
      <c r="J62" s="258"/>
      <c r="K62" s="258"/>
      <c r="L62" s="1"/>
      <c r="M62" s="1"/>
      <c r="N62" s="1"/>
      <c r="O62" s="1"/>
      <c r="P62" s="1"/>
      <c r="Q62" s="1"/>
    </row>
    <row r="63" spans="1:17" ht="16.2" customHeight="1">
      <c r="A63" s="268" t="s">
        <v>22</v>
      </c>
      <c r="B63" s="268"/>
      <c r="C63" s="258" t="s">
        <v>96</v>
      </c>
      <c r="D63" s="258"/>
      <c r="E63" s="258"/>
      <c r="F63" s="258"/>
      <c r="G63" s="258"/>
      <c r="H63" s="258"/>
      <c r="I63" s="258"/>
      <c r="J63" s="258"/>
      <c r="K63" s="258"/>
      <c r="L63" s="1"/>
      <c r="M63" s="1"/>
      <c r="N63" s="1"/>
      <c r="O63" s="1"/>
      <c r="P63" s="1"/>
      <c r="Q63" s="1"/>
    </row>
    <row r="64" spans="1:17" ht="16.2" hidden="1" customHeight="1">
      <c r="A64" s="268" t="s">
        <v>23</v>
      </c>
      <c r="B64" s="268"/>
      <c r="C64" s="259" t="s">
        <v>177</v>
      </c>
      <c r="D64" s="259"/>
      <c r="E64" s="259"/>
      <c r="F64" s="259"/>
      <c r="G64" s="259"/>
      <c r="H64" s="259"/>
      <c r="I64" s="259"/>
      <c r="J64" s="259"/>
      <c r="K64" s="259"/>
      <c r="L64" s="1"/>
      <c r="M64" s="1"/>
      <c r="N64" s="1"/>
      <c r="O64" s="1"/>
      <c r="P64" s="1"/>
      <c r="Q64" s="1"/>
    </row>
    <row r="65" spans="1:17" ht="16.2" customHeight="1">
      <c r="A65" s="256" t="s">
        <v>291</v>
      </c>
      <c r="B65" s="257"/>
      <c r="C65" s="259" t="s">
        <v>293</v>
      </c>
      <c r="D65" s="259"/>
      <c r="E65" s="259"/>
      <c r="F65" s="259"/>
      <c r="G65" s="259"/>
      <c r="H65" s="259"/>
      <c r="I65" s="259"/>
      <c r="J65" s="259"/>
      <c r="K65" s="259"/>
      <c r="L65" s="1"/>
      <c r="M65" s="1"/>
      <c r="N65" s="1"/>
      <c r="O65" s="1"/>
      <c r="P65" s="1"/>
      <c r="Q65" s="1"/>
    </row>
    <row r="66" spans="1:17" ht="16.2" customHeight="1">
      <c r="A66" s="105" t="s">
        <v>335</v>
      </c>
      <c r="B66" s="106"/>
      <c r="C66" s="264" t="s">
        <v>336</v>
      </c>
      <c r="D66" s="265"/>
      <c r="E66" s="265"/>
      <c r="F66" s="265"/>
      <c r="G66" s="265"/>
      <c r="H66" s="265"/>
      <c r="I66" s="265"/>
      <c r="J66" s="265"/>
      <c r="K66" s="266"/>
      <c r="L66" s="1"/>
      <c r="M66" s="1"/>
      <c r="N66" s="1"/>
      <c r="O66" s="1"/>
      <c r="P66" s="1"/>
      <c r="Q66" s="1"/>
    </row>
    <row r="67" spans="1:17" ht="16.2" customHeight="1">
      <c r="A67" s="256" t="s">
        <v>272</v>
      </c>
      <c r="B67" s="257"/>
      <c r="C67" s="259" t="s">
        <v>273</v>
      </c>
      <c r="D67" s="259"/>
      <c r="E67" s="259"/>
      <c r="F67" s="259"/>
      <c r="G67" s="259"/>
      <c r="H67" s="259"/>
      <c r="I67" s="259"/>
      <c r="J67" s="259"/>
      <c r="K67" s="259"/>
      <c r="L67" s="1"/>
      <c r="M67" s="1"/>
      <c r="N67" s="1"/>
      <c r="O67" s="1"/>
      <c r="P67" s="1"/>
      <c r="Q67" s="1"/>
    </row>
    <row r="68" spans="1:17" ht="16.2" customHeight="1">
      <c r="A68" s="256" t="s">
        <v>24</v>
      </c>
      <c r="B68" s="257"/>
      <c r="C68" s="258" t="s">
        <v>341</v>
      </c>
      <c r="D68" s="258"/>
      <c r="E68" s="258"/>
      <c r="F68" s="258"/>
      <c r="G68" s="258"/>
      <c r="H68" s="258"/>
      <c r="I68" s="258"/>
      <c r="J68" s="258"/>
      <c r="K68" s="258"/>
      <c r="L68" s="1"/>
      <c r="M68" s="1"/>
      <c r="N68" s="1"/>
      <c r="O68" s="1"/>
      <c r="P68" s="1"/>
      <c r="Q68" s="1"/>
    </row>
    <row r="69" spans="1:17" ht="16.2" customHeight="1">
      <c r="A69" s="256" t="s">
        <v>222</v>
      </c>
      <c r="B69" s="257"/>
      <c r="C69" s="258" t="s">
        <v>288</v>
      </c>
      <c r="D69" s="258"/>
      <c r="E69" s="258"/>
      <c r="F69" s="258"/>
      <c r="G69" s="258"/>
      <c r="H69" s="258"/>
      <c r="I69" s="258"/>
      <c r="J69" s="258"/>
      <c r="K69" s="258"/>
      <c r="L69" s="1"/>
      <c r="M69" s="1"/>
      <c r="N69" s="1"/>
      <c r="O69" s="1"/>
      <c r="P69" s="1"/>
      <c r="Q69" s="1"/>
    </row>
    <row r="70" spans="1:17" ht="16.2" customHeight="1">
      <c r="A70" s="254" t="s">
        <v>138</v>
      </c>
      <c r="B70" s="255"/>
      <c r="C70" s="259" t="s">
        <v>274</v>
      </c>
      <c r="D70" s="259"/>
      <c r="E70" s="259"/>
      <c r="F70" s="259"/>
      <c r="G70" s="259"/>
      <c r="H70" s="259"/>
      <c r="I70" s="259"/>
      <c r="J70" s="259"/>
      <c r="K70" s="259"/>
      <c r="L70" s="1"/>
      <c r="M70" s="1"/>
      <c r="N70" s="1"/>
      <c r="O70" s="1"/>
      <c r="P70" s="1"/>
      <c r="Q70" s="1"/>
    </row>
    <row r="71" spans="1:17" ht="17.399999999999999" customHeight="1">
      <c r="A71" s="267" t="s">
        <v>25</v>
      </c>
      <c r="B71" s="267"/>
      <c r="C71" s="259" t="s">
        <v>85</v>
      </c>
      <c r="D71" s="259"/>
      <c r="E71" s="259"/>
      <c r="F71" s="259"/>
      <c r="G71" s="259"/>
      <c r="H71" s="259"/>
      <c r="I71" s="259"/>
      <c r="J71" s="259"/>
      <c r="K71" s="259"/>
      <c r="L71" s="1"/>
      <c r="M71" s="1"/>
      <c r="N71" s="1"/>
      <c r="O71" s="1"/>
      <c r="P71" s="1"/>
      <c r="Q71" s="1"/>
    </row>
  </sheetData>
  <mergeCells count="106">
    <mergeCell ref="A4:U4"/>
    <mergeCell ref="C5:D5"/>
    <mergeCell ref="E5:F5"/>
    <mergeCell ref="G5:H5"/>
    <mergeCell ref="I5:J5"/>
    <mergeCell ref="K5:L5"/>
    <mergeCell ref="M5:N5"/>
    <mergeCell ref="P5:Q5"/>
    <mergeCell ref="R5:S5"/>
    <mergeCell ref="T5:U5"/>
    <mergeCell ref="C71:K71"/>
    <mergeCell ref="A65:B65"/>
    <mergeCell ref="B1:Q1"/>
    <mergeCell ref="B2:Q2"/>
    <mergeCell ref="A62:B62"/>
    <mergeCell ref="A61:B61"/>
    <mergeCell ref="C31:D31"/>
    <mergeCell ref="E31:F31"/>
    <mergeCell ref="C33:D33"/>
    <mergeCell ref="E33:F33"/>
    <mergeCell ref="G33:H33"/>
    <mergeCell ref="I33:J33"/>
    <mergeCell ref="P31:Q31"/>
    <mergeCell ref="N33:O33"/>
    <mergeCell ref="P32:Q32"/>
    <mergeCell ref="N31:O31"/>
    <mergeCell ref="C66:K66"/>
    <mergeCell ref="C67:K67"/>
    <mergeCell ref="C68:K68"/>
    <mergeCell ref="C69:K69"/>
    <mergeCell ref="C70:K70"/>
    <mergeCell ref="A71:B71"/>
    <mergeCell ref="A63:B63"/>
    <mergeCell ref="A64:B64"/>
    <mergeCell ref="A70:B70"/>
    <mergeCell ref="A69:B69"/>
    <mergeCell ref="A68:B68"/>
    <mergeCell ref="A67:B67"/>
    <mergeCell ref="C62:K62"/>
    <mergeCell ref="C63:K63"/>
    <mergeCell ref="C64:K64"/>
    <mergeCell ref="C65:K65"/>
    <mergeCell ref="K31:L31"/>
    <mergeCell ref="C32:D32"/>
    <mergeCell ref="E32:F32"/>
    <mergeCell ref="G32:H32"/>
    <mergeCell ref="I32:J32"/>
    <mergeCell ref="K32:L32"/>
    <mergeCell ref="G31:H31"/>
    <mergeCell ref="I31:J31"/>
    <mergeCell ref="C41:D41"/>
    <mergeCell ref="E41:F41"/>
    <mergeCell ref="G41:H41"/>
    <mergeCell ref="I41:J41"/>
    <mergeCell ref="K54:O54"/>
    <mergeCell ref="K50:O50"/>
    <mergeCell ref="C52:J52"/>
    <mergeCell ref="L52:O52"/>
    <mergeCell ref="M6:N6"/>
    <mergeCell ref="P6:Q6"/>
    <mergeCell ref="R6:S6"/>
    <mergeCell ref="T6:U6"/>
    <mergeCell ref="C61:K61"/>
    <mergeCell ref="L41:M41"/>
    <mergeCell ref="N41:O41"/>
    <mergeCell ref="C39:D39"/>
    <mergeCell ref="P33:Q33"/>
    <mergeCell ref="K33:L33"/>
    <mergeCell ref="N32:O32"/>
    <mergeCell ref="C6:D6"/>
    <mergeCell ref="E6:F6"/>
    <mergeCell ref="E39:F39"/>
    <mergeCell ref="G39:H39"/>
    <mergeCell ref="I39:J39"/>
    <mergeCell ref="C11:D11"/>
    <mergeCell ref="E11:F11"/>
    <mergeCell ref="G6:H6"/>
    <mergeCell ref="I6:J6"/>
    <mergeCell ref="K6:L6"/>
    <mergeCell ref="C7:D7"/>
    <mergeCell ref="E7:F7"/>
    <mergeCell ref="G7:H7"/>
    <mergeCell ref="I7:J7"/>
    <mergeCell ref="K7:L7"/>
    <mergeCell ref="L49:O49"/>
    <mergeCell ref="O17:U17"/>
    <mergeCell ref="M7:N7"/>
    <mergeCell ref="P7:Q7"/>
    <mergeCell ref="R7:S7"/>
    <mergeCell ref="T7:U7"/>
    <mergeCell ref="R9:S9"/>
    <mergeCell ref="T9:U9"/>
    <mergeCell ref="O15:U15"/>
    <mergeCell ref="K46:O46"/>
    <mergeCell ref="L39:M39"/>
    <mergeCell ref="N39:O39"/>
    <mergeCell ref="N40:O40"/>
    <mergeCell ref="P19:U19"/>
    <mergeCell ref="C22:L22"/>
    <mergeCell ref="O20:U20"/>
    <mergeCell ref="O23:U23"/>
    <mergeCell ref="C40:D40"/>
    <mergeCell ref="E40:F40"/>
    <mergeCell ref="G40:H40"/>
    <mergeCell ref="I40:J40"/>
    <mergeCell ref="L40:M40"/>
  </mergeCells>
  <phoneticPr fontId="3" type="noConversion"/>
  <pageMargins left="0.75" right="0.75" top="1" bottom="1" header="0.5" footer="0.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N35"/>
  <sheetViews>
    <sheetView topLeftCell="A16" workbookViewId="0">
      <selection activeCell="R32" sqref="R32"/>
    </sheetView>
  </sheetViews>
  <sheetFormatPr defaultRowHeight="17.100000000000001" customHeight="1"/>
  <cols>
    <col min="1" max="1" width="17.296875" customWidth="1"/>
    <col min="2" max="13" width="8.3984375" customWidth="1"/>
    <col min="14" max="21" width="8.19921875" customWidth="1"/>
  </cols>
  <sheetData>
    <row r="1" spans="1:248" ht="52.2" customHeight="1">
      <c r="B1" s="209" t="s">
        <v>206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</row>
    <row r="2" spans="1:248" ht="17.100000000000001" customHeight="1">
      <c r="B2" s="210" t="s">
        <v>207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248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s="74" customFormat="1" ht="15.6" hidden="1">
      <c r="A4" s="280" t="s">
        <v>525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</row>
    <row r="5" spans="1:248" ht="15.6" hidden="1">
      <c r="A5" s="118" t="s">
        <v>1</v>
      </c>
      <c r="B5" s="118" t="s">
        <v>2</v>
      </c>
      <c r="C5" s="181" t="s">
        <v>208</v>
      </c>
      <c r="D5" s="181"/>
      <c r="E5" s="181" t="s">
        <v>299</v>
      </c>
      <c r="F5" s="181"/>
      <c r="G5" s="181" t="s">
        <v>289</v>
      </c>
      <c r="H5" s="181"/>
      <c r="I5" s="271" t="s">
        <v>6</v>
      </c>
      <c r="J5" s="247"/>
      <c r="K5" s="183" t="s">
        <v>285</v>
      </c>
      <c r="L5" s="187"/>
      <c r="M5" s="118" t="s">
        <v>2</v>
      </c>
      <c r="N5" s="181" t="s">
        <v>208</v>
      </c>
      <c r="O5" s="181"/>
      <c r="P5" s="181" t="s">
        <v>299</v>
      </c>
      <c r="Q5" s="181"/>
      <c r="R5" s="181" t="s">
        <v>289</v>
      </c>
      <c r="S5" s="181"/>
      <c r="T5" s="271" t="s">
        <v>6</v>
      </c>
      <c r="U5" s="247"/>
    </row>
    <row r="6" spans="1:248" ht="15.6" hidden="1">
      <c r="A6" s="188" t="s">
        <v>3</v>
      </c>
      <c r="B6" s="188" t="s">
        <v>4</v>
      </c>
      <c r="C6" s="182" t="s">
        <v>280</v>
      </c>
      <c r="D6" s="182"/>
      <c r="E6" s="182" t="s">
        <v>300</v>
      </c>
      <c r="F6" s="182"/>
      <c r="G6" s="182" t="s">
        <v>229</v>
      </c>
      <c r="H6" s="182"/>
      <c r="I6" s="247" t="s">
        <v>9</v>
      </c>
      <c r="J6" s="247"/>
      <c r="K6" s="185" t="s">
        <v>10</v>
      </c>
      <c r="L6" s="186"/>
      <c r="M6" s="188" t="s">
        <v>4</v>
      </c>
      <c r="N6" s="182" t="s">
        <v>280</v>
      </c>
      <c r="O6" s="182"/>
      <c r="P6" s="182" t="s">
        <v>300</v>
      </c>
      <c r="Q6" s="182"/>
      <c r="R6" s="182" t="s">
        <v>229</v>
      </c>
      <c r="S6" s="182"/>
      <c r="T6" s="247" t="s">
        <v>9</v>
      </c>
      <c r="U6" s="247"/>
      <c r="V6" s="66"/>
      <c r="W6" s="66"/>
    </row>
    <row r="7" spans="1:248" ht="15.6" hidden="1">
      <c r="A7" s="191"/>
      <c r="B7" s="191"/>
      <c r="C7" s="188" t="s">
        <v>5</v>
      </c>
      <c r="D7" s="188"/>
      <c r="E7" s="188" t="s">
        <v>5</v>
      </c>
      <c r="F7" s="188"/>
      <c r="G7" s="188" t="s">
        <v>5</v>
      </c>
      <c r="H7" s="188"/>
      <c r="I7" s="188" t="s">
        <v>5</v>
      </c>
      <c r="J7" s="188"/>
      <c r="K7" s="188" t="s">
        <v>5</v>
      </c>
      <c r="L7" s="188"/>
      <c r="M7" s="191"/>
      <c r="N7" s="222" t="s">
        <v>5</v>
      </c>
      <c r="O7" s="222"/>
      <c r="P7" s="188" t="s">
        <v>5</v>
      </c>
      <c r="Q7" s="188"/>
      <c r="R7" s="182" t="s">
        <v>5</v>
      </c>
      <c r="S7" s="182"/>
      <c r="T7" s="182" t="s">
        <v>5</v>
      </c>
      <c r="U7" s="182"/>
      <c r="V7" s="66"/>
      <c r="W7" s="66"/>
    </row>
    <row r="8" spans="1:248" ht="31.8" hidden="1" customHeight="1">
      <c r="A8" s="119"/>
      <c r="B8" s="120"/>
      <c r="C8" s="21" t="s">
        <v>398</v>
      </c>
      <c r="D8" s="21" t="s">
        <v>395</v>
      </c>
      <c r="E8" s="79" t="s">
        <v>393</v>
      </c>
      <c r="F8" s="79" t="s">
        <v>394</v>
      </c>
      <c r="G8" s="79" t="s">
        <v>396</v>
      </c>
      <c r="H8" s="79" t="s">
        <v>397</v>
      </c>
      <c r="I8" s="79" t="s">
        <v>399</v>
      </c>
      <c r="J8" s="79" t="s">
        <v>400</v>
      </c>
      <c r="K8" s="79" t="s">
        <v>281</v>
      </c>
      <c r="L8" s="79" t="s">
        <v>286</v>
      </c>
      <c r="M8" s="38"/>
      <c r="N8" s="21" t="s">
        <v>398</v>
      </c>
      <c r="O8" s="21" t="s">
        <v>395</v>
      </c>
      <c r="P8" s="79" t="s">
        <v>393</v>
      </c>
      <c r="Q8" s="79" t="s">
        <v>394</v>
      </c>
      <c r="R8" s="79" t="s">
        <v>396</v>
      </c>
      <c r="S8" s="79" t="s">
        <v>397</v>
      </c>
      <c r="T8" s="135" t="s">
        <v>399</v>
      </c>
      <c r="U8" s="135" t="s">
        <v>400</v>
      </c>
      <c r="V8" s="93"/>
      <c r="W8" s="93"/>
    </row>
    <row r="9" spans="1:248" ht="15.6" hidden="1">
      <c r="A9" s="11" t="s">
        <v>282</v>
      </c>
      <c r="B9" s="12" t="s">
        <v>413</v>
      </c>
      <c r="C9" s="126" t="s">
        <v>80</v>
      </c>
      <c r="D9" s="126" t="str">
        <f t="shared" ref="D9:D24" si="0">C9</f>
        <v>OMIT</v>
      </c>
      <c r="E9" s="23">
        <v>44175</v>
      </c>
      <c r="F9" s="23">
        <f t="shared" ref="F9" si="1">E9</f>
        <v>44175</v>
      </c>
      <c r="G9" s="23">
        <f t="shared" ref="G9" si="2">F9+1</f>
        <v>44176</v>
      </c>
      <c r="H9" s="23">
        <f t="shared" ref="H9" si="3">G9</f>
        <v>44176</v>
      </c>
      <c r="I9" s="63" t="s">
        <v>80</v>
      </c>
      <c r="J9" s="63" t="str">
        <f t="shared" ref="J9" si="4">I9</f>
        <v>OMIT</v>
      </c>
      <c r="K9" s="23">
        <v>44178</v>
      </c>
      <c r="L9" s="23">
        <f t="shared" ref="L9:L13" si="5">K9+1</f>
        <v>44179</v>
      </c>
      <c r="M9" s="13" t="s">
        <v>412</v>
      </c>
      <c r="N9" s="126" t="s">
        <v>80</v>
      </c>
      <c r="O9" s="126" t="str">
        <f t="shared" ref="O9" si="6">N9</f>
        <v>OMIT</v>
      </c>
      <c r="P9" s="232" t="s">
        <v>535</v>
      </c>
      <c r="Q9" s="233"/>
      <c r="R9" s="232" t="s">
        <v>536</v>
      </c>
      <c r="S9" s="233"/>
      <c r="T9" s="232" t="s">
        <v>537</v>
      </c>
      <c r="U9" s="233"/>
    </row>
    <row r="10" spans="1:248" ht="15.6" hidden="1">
      <c r="A10" s="11" t="s">
        <v>282</v>
      </c>
      <c r="B10" s="12" t="s">
        <v>458</v>
      </c>
      <c r="C10" s="126" t="s">
        <v>80</v>
      </c>
      <c r="D10" s="126" t="str">
        <f t="shared" si="0"/>
        <v>OMIT</v>
      </c>
      <c r="E10" s="232" t="s">
        <v>535</v>
      </c>
      <c r="F10" s="233"/>
      <c r="G10" s="232" t="s">
        <v>536</v>
      </c>
      <c r="H10" s="233"/>
      <c r="I10" s="232" t="s">
        <v>537</v>
      </c>
      <c r="J10" s="233"/>
      <c r="K10" s="23">
        <v>44186</v>
      </c>
      <c r="L10" s="23">
        <f t="shared" si="5"/>
        <v>44187</v>
      </c>
      <c r="M10" s="13" t="s">
        <v>459</v>
      </c>
      <c r="N10" s="126" t="s">
        <v>80</v>
      </c>
      <c r="O10" s="126" t="str">
        <f t="shared" ref="O10:O11" si="7">N10</f>
        <v>OMIT</v>
      </c>
      <c r="P10" s="63" t="str">
        <f t="shared" ref="P10" si="8">O10</f>
        <v>OMIT</v>
      </c>
      <c r="Q10" s="63" t="str">
        <f t="shared" ref="Q10:Q13" si="9">P10</f>
        <v>OMIT</v>
      </c>
      <c r="R10" s="63" t="s">
        <v>548</v>
      </c>
      <c r="S10" s="63" t="str">
        <f t="shared" ref="S10:S12" si="10">R10</f>
        <v>OMIT</v>
      </c>
      <c r="T10" s="63">
        <v>44189</v>
      </c>
      <c r="U10" s="63">
        <f t="shared" ref="U10:U12" si="11">T10</f>
        <v>44189</v>
      </c>
    </row>
    <row r="11" spans="1:248" ht="15.6" hidden="1">
      <c r="A11" s="11" t="s">
        <v>547</v>
      </c>
      <c r="B11" s="142" t="s">
        <v>549</v>
      </c>
      <c r="C11" s="126" t="s">
        <v>80</v>
      </c>
      <c r="D11" s="126" t="str">
        <f t="shared" si="0"/>
        <v>OMIT</v>
      </c>
      <c r="E11" s="63" t="str">
        <f t="shared" ref="E11" si="12">D11</f>
        <v>OMIT</v>
      </c>
      <c r="F11" s="63" t="str">
        <f t="shared" ref="F11" si="13">E11</f>
        <v>OMIT</v>
      </c>
      <c r="G11" s="63" t="s">
        <v>548</v>
      </c>
      <c r="H11" s="63" t="str">
        <f t="shared" ref="H11" si="14">G11</f>
        <v>OMIT</v>
      </c>
      <c r="I11" s="63">
        <v>44189</v>
      </c>
      <c r="J11" s="63">
        <f t="shared" ref="J11:J12" si="15">I11</f>
        <v>44189</v>
      </c>
      <c r="K11" s="23">
        <v>44191</v>
      </c>
      <c r="L11" s="23">
        <f t="shared" si="5"/>
        <v>44192</v>
      </c>
      <c r="M11" s="143" t="s">
        <v>550</v>
      </c>
      <c r="N11" s="126" t="s">
        <v>80</v>
      </c>
      <c r="O11" s="126" t="str">
        <f t="shared" si="7"/>
        <v>OMIT</v>
      </c>
      <c r="P11" s="23">
        <v>44194</v>
      </c>
      <c r="Q11" s="23">
        <v>44194</v>
      </c>
      <c r="R11" s="23">
        <v>44195</v>
      </c>
      <c r="S11" s="23">
        <v>44195</v>
      </c>
      <c r="T11" s="126" t="s">
        <v>80</v>
      </c>
      <c r="U11" s="126" t="str">
        <f t="shared" si="11"/>
        <v>OMIT</v>
      </c>
    </row>
    <row r="12" spans="1:248" ht="15.6" hidden="1">
      <c r="A12" s="11" t="s">
        <v>282</v>
      </c>
      <c r="B12" s="12" t="s">
        <v>460</v>
      </c>
      <c r="C12" s="126" t="s">
        <v>80</v>
      </c>
      <c r="D12" s="126" t="str">
        <f t="shared" si="0"/>
        <v>OMIT</v>
      </c>
      <c r="E12" s="23">
        <v>44194</v>
      </c>
      <c r="F12" s="23">
        <v>44194</v>
      </c>
      <c r="G12" s="23">
        <v>44195</v>
      </c>
      <c r="H12" s="23">
        <v>44195</v>
      </c>
      <c r="I12" s="126" t="s">
        <v>80</v>
      </c>
      <c r="J12" s="126" t="str">
        <f t="shared" si="15"/>
        <v>OMIT</v>
      </c>
      <c r="K12" s="23">
        <v>43831</v>
      </c>
      <c r="L12" s="23">
        <f t="shared" si="5"/>
        <v>43832</v>
      </c>
      <c r="M12" s="13" t="s">
        <v>461</v>
      </c>
      <c r="N12" s="126" t="s">
        <v>80</v>
      </c>
      <c r="O12" s="126" t="str">
        <f t="shared" ref="O12" si="16">N12</f>
        <v>OMIT</v>
      </c>
      <c r="P12" s="23">
        <v>43834</v>
      </c>
      <c r="Q12" s="23">
        <f t="shared" si="9"/>
        <v>43834</v>
      </c>
      <c r="R12" s="23">
        <f t="shared" ref="R12" si="17">Q12+1</f>
        <v>43835</v>
      </c>
      <c r="S12" s="23">
        <f t="shared" si="10"/>
        <v>43835</v>
      </c>
      <c r="T12" s="126" t="s">
        <v>80</v>
      </c>
      <c r="U12" s="126" t="str">
        <f t="shared" si="11"/>
        <v>OMIT</v>
      </c>
    </row>
    <row r="13" spans="1:248" ht="15.6" hidden="1">
      <c r="A13" s="11" t="s">
        <v>575</v>
      </c>
      <c r="B13" s="12" t="s">
        <v>462</v>
      </c>
      <c r="C13" s="126" t="s">
        <v>80</v>
      </c>
      <c r="D13" s="126" t="str">
        <f t="shared" si="0"/>
        <v>OMIT</v>
      </c>
      <c r="E13" s="23">
        <v>43834</v>
      </c>
      <c r="F13" s="23">
        <f t="shared" ref="F13:F14" si="18">E13</f>
        <v>43834</v>
      </c>
      <c r="G13" s="23">
        <f t="shared" ref="G13" si="19">F13+1</f>
        <v>43835</v>
      </c>
      <c r="H13" s="23">
        <f t="shared" ref="H13" si="20">G13</f>
        <v>43835</v>
      </c>
      <c r="I13" s="126" t="s">
        <v>80</v>
      </c>
      <c r="J13" s="126" t="str">
        <f t="shared" ref="J13" si="21">I13</f>
        <v>OMIT</v>
      </c>
      <c r="K13" s="23">
        <v>44203</v>
      </c>
      <c r="L13" s="23">
        <f t="shared" si="5"/>
        <v>44204</v>
      </c>
      <c r="M13" s="13" t="s">
        <v>463</v>
      </c>
      <c r="N13" s="126" t="s">
        <v>80</v>
      </c>
      <c r="O13" s="126" t="str">
        <f t="shared" ref="O13" si="22">N13</f>
        <v>OMIT</v>
      </c>
      <c r="P13" s="23">
        <v>44207</v>
      </c>
      <c r="Q13" s="23">
        <f t="shared" si="9"/>
        <v>44207</v>
      </c>
      <c r="R13" s="278" t="s">
        <v>617</v>
      </c>
      <c r="S13" s="279"/>
      <c r="T13" s="278" t="s">
        <v>618</v>
      </c>
      <c r="U13" s="279"/>
    </row>
    <row r="14" spans="1:248" ht="15.6" hidden="1">
      <c r="A14" s="11" t="s">
        <v>282</v>
      </c>
      <c r="B14" s="12" t="s">
        <v>509</v>
      </c>
      <c r="C14" s="126" t="s">
        <v>80</v>
      </c>
      <c r="D14" s="126" t="str">
        <f t="shared" si="0"/>
        <v>OMIT</v>
      </c>
      <c r="E14" s="23">
        <v>44207</v>
      </c>
      <c r="F14" s="23">
        <f t="shared" si="18"/>
        <v>44207</v>
      </c>
      <c r="G14" s="278" t="s">
        <v>617</v>
      </c>
      <c r="H14" s="279"/>
      <c r="I14" s="278" t="s">
        <v>618</v>
      </c>
      <c r="J14" s="279"/>
      <c r="K14" s="23">
        <v>44211</v>
      </c>
      <c r="L14" s="23">
        <v>44211</v>
      </c>
      <c r="M14" s="13" t="s">
        <v>511</v>
      </c>
      <c r="N14" s="126" t="s">
        <v>80</v>
      </c>
      <c r="O14" s="126" t="str">
        <f t="shared" ref="O14" si="23">N14</f>
        <v>OMIT</v>
      </c>
      <c r="P14" s="23">
        <v>44214</v>
      </c>
      <c r="Q14" s="23">
        <v>44214</v>
      </c>
      <c r="R14" s="126" t="s">
        <v>80</v>
      </c>
      <c r="S14" s="126" t="str">
        <f t="shared" ref="S14" si="24">R14</f>
        <v>OMIT</v>
      </c>
      <c r="T14" s="126" t="s">
        <v>80</v>
      </c>
      <c r="U14" s="126" t="str">
        <f t="shared" ref="U14" si="25">T14</f>
        <v>OMIT</v>
      </c>
    </row>
    <row r="15" spans="1:248" ht="15.6" hidden="1">
      <c r="A15" s="11" t="s">
        <v>547</v>
      </c>
      <c r="B15" s="12" t="s">
        <v>510</v>
      </c>
      <c r="C15" s="126" t="s">
        <v>80</v>
      </c>
      <c r="D15" s="126" t="str">
        <f t="shared" si="0"/>
        <v>OMIT</v>
      </c>
      <c r="E15" s="23">
        <v>44214</v>
      </c>
      <c r="F15" s="23">
        <v>44214</v>
      </c>
      <c r="G15" s="126" t="s">
        <v>80</v>
      </c>
      <c r="H15" s="126" t="str">
        <f t="shared" ref="H15" si="26">G15</f>
        <v>OMIT</v>
      </c>
      <c r="I15" s="126" t="s">
        <v>80</v>
      </c>
      <c r="J15" s="126" t="str">
        <f t="shared" ref="J15" si="27">I15</f>
        <v>OMIT</v>
      </c>
      <c r="K15" s="23">
        <v>44216</v>
      </c>
      <c r="L15" s="23">
        <v>44216</v>
      </c>
      <c r="M15" s="13" t="s">
        <v>512</v>
      </c>
      <c r="N15" s="126" t="s">
        <v>80</v>
      </c>
      <c r="O15" s="126" t="str">
        <f t="shared" ref="O15:O24" si="28">N15</f>
        <v>OMIT</v>
      </c>
      <c r="P15" s="23">
        <v>44219</v>
      </c>
      <c r="Q15" s="23">
        <f t="shared" ref="Q15:Q24" si="29">P15</f>
        <v>44219</v>
      </c>
      <c r="R15" s="278" t="s">
        <v>676</v>
      </c>
      <c r="S15" s="279"/>
      <c r="T15" s="278" t="s">
        <v>677</v>
      </c>
      <c r="U15" s="279"/>
    </row>
    <row r="16" spans="1:248" s="74" customFormat="1" ht="15.6">
      <c r="A16" s="280" t="s">
        <v>525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</row>
    <row r="17" spans="1:23" ht="15.6">
      <c r="A17" s="155" t="s">
        <v>1</v>
      </c>
      <c r="B17" s="155" t="s">
        <v>2</v>
      </c>
      <c r="C17" s="181" t="s">
        <v>208</v>
      </c>
      <c r="D17" s="181"/>
      <c r="E17" s="181" t="s">
        <v>299</v>
      </c>
      <c r="F17" s="181"/>
      <c r="G17" s="271" t="s">
        <v>6</v>
      </c>
      <c r="H17" s="247"/>
      <c r="I17" s="181" t="s">
        <v>289</v>
      </c>
      <c r="J17" s="181"/>
      <c r="K17" s="183" t="s">
        <v>285</v>
      </c>
      <c r="L17" s="187"/>
      <c r="M17" s="155" t="s">
        <v>2</v>
      </c>
      <c r="N17" s="181" t="s">
        <v>208</v>
      </c>
      <c r="O17" s="181"/>
      <c r="P17" s="181" t="s">
        <v>299</v>
      </c>
      <c r="Q17" s="181"/>
      <c r="R17" s="271" t="s">
        <v>6</v>
      </c>
      <c r="S17" s="247"/>
      <c r="T17" s="181" t="s">
        <v>289</v>
      </c>
      <c r="U17" s="181"/>
    </row>
    <row r="18" spans="1:23" ht="15.6">
      <c r="A18" s="188" t="s">
        <v>3</v>
      </c>
      <c r="B18" s="188" t="s">
        <v>4</v>
      </c>
      <c r="C18" s="182" t="s">
        <v>280</v>
      </c>
      <c r="D18" s="182"/>
      <c r="E18" s="182" t="s">
        <v>300</v>
      </c>
      <c r="F18" s="182"/>
      <c r="G18" s="247" t="s">
        <v>9</v>
      </c>
      <c r="H18" s="247"/>
      <c r="I18" s="182" t="s">
        <v>229</v>
      </c>
      <c r="J18" s="182"/>
      <c r="K18" s="185" t="s">
        <v>10</v>
      </c>
      <c r="L18" s="186"/>
      <c r="M18" s="188" t="s">
        <v>4</v>
      </c>
      <c r="N18" s="182" t="s">
        <v>280</v>
      </c>
      <c r="O18" s="182"/>
      <c r="P18" s="182" t="s">
        <v>300</v>
      </c>
      <c r="Q18" s="182"/>
      <c r="R18" s="247" t="s">
        <v>9</v>
      </c>
      <c r="S18" s="247"/>
      <c r="T18" s="182" t="s">
        <v>229</v>
      </c>
      <c r="U18" s="182"/>
      <c r="V18" s="66"/>
      <c r="W18" s="66"/>
    </row>
    <row r="19" spans="1:23" ht="15.6">
      <c r="A19" s="191"/>
      <c r="B19" s="191"/>
      <c r="C19" s="188" t="s">
        <v>5</v>
      </c>
      <c r="D19" s="188"/>
      <c r="E19" s="188" t="s">
        <v>5</v>
      </c>
      <c r="F19" s="188"/>
      <c r="G19" s="188" t="s">
        <v>5</v>
      </c>
      <c r="H19" s="188"/>
      <c r="I19" s="188" t="s">
        <v>5</v>
      </c>
      <c r="J19" s="188"/>
      <c r="K19" s="188" t="s">
        <v>5</v>
      </c>
      <c r="L19" s="188"/>
      <c r="M19" s="191"/>
      <c r="N19" s="222" t="s">
        <v>5</v>
      </c>
      <c r="O19" s="222"/>
      <c r="P19" s="188" t="s">
        <v>5</v>
      </c>
      <c r="Q19" s="188"/>
      <c r="R19" s="188" t="s">
        <v>5</v>
      </c>
      <c r="S19" s="188"/>
      <c r="T19" s="188" t="s">
        <v>5</v>
      </c>
      <c r="U19" s="188"/>
      <c r="V19" s="66"/>
      <c r="W19" s="66"/>
    </row>
    <row r="20" spans="1:23" ht="31.8" customHeight="1">
      <c r="A20" s="156"/>
      <c r="B20" s="157"/>
      <c r="C20" s="21" t="s">
        <v>398</v>
      </c>
      <c r="D20" s="21" t="s">
        <v>395</v>
      </c>
      <c r="E20" s="79" t="s">
        <v>670</v>
      </c>
      <c r="F20" s="79" t="s">
        <v>671</v>
      </c>
      <c r="G20" s="79" t="s">
        <v>672</v>
      </c>
      <c r="H20" s="79" t="s">
        <v>673</v>
      </c>
      <c r="I20" s="79" t="s">
        <v>674</v>
      </c>
      <c r="J20" s="79" t="s">
        <v>675</v>
      </c>
      <c r="K20" s="79" t="s">
        <v>281</v>
      </c>
      <c r="L20" s="79" t="s">
        <v>286</v>
      </c>
      <c r="M20" s="38"/>
      <c r="N20" s="21" t="s">
        <v>398</v>
      </c>
      <c r="O20" s="21" t="s">
        <v>395</v>
      </c>
      <c r="P20" s="79" t="s">
        <v>670</v>
      </c>
      <c r="Q20" s="79" t="s">
        <v>671</v>
      </c>
      <c r="R20" s="79" t="s">
        <v>672</v>
      </c>
      <c r="S20" s="79" t="s">
        <v>673</v>
      </c>
      <c r="T20" s="79" t="s">
        <v>674</v>
      </c>
      <c r="U20" s="79" t="s">
        <v>675</v>
      </c>
      <c r="V20" s="93"/>
      <c r="W20" s="93"/>
    </row>
    <row r="21" spans="1:23" ht="15.6" hidden="1">
      <c r="A21" s="11" t="s">
        <v>282</v>
      </c>
      <c r="B21" s="12" t="s">
        <v>513</v>
      </c>
      <c r="C21" s="126" t="s">
        <v>80</v>
      </c>
      <c r="D21" s="126" t="str">
        <f t="shared" si="0"/>
        <v>OMIT</v>
      </c>
      <c r="E21" s="23">
        <v>44219</v>
      </c>
      <c r="F21" s="23">
        <f t="shared" ref="F21" si="30">E21</f>
        <v>44219</v>
      </c>
      <c r="G21" s="23">
        <f t="shared" ref="G21" si="31">F21+1</f>
        <v>44220</v>
      </c>
      <c r="H21" s="23">
        <f t="shared" ref="H21:H22" si="32">G21</f>
        <v>44220</v>
      </c>
      <c r="I21" s="23">
        <f t="shared" ref="I21" si="33">H21</f>
        <v>44220</v>
      </c>
      <c r="J21" s="23">
        <f t="shared" ref="J21" si="34">I21</f>
        <v>44220</v>
      </c>
      <c r="K21" s="23">
        <f t="shared" ref="K21:K22" si="35">J21+2</f>
        <v>44222</v>
      </c>
      <c r="L21" s="23">
        <f t="shared" ref="L21" si="36">K21+1</f>
        <v>44223</v>
      </c>
      <c r="M21" s="13" t="s">
        <v>515</v>
      </c>
      <c r="N21" s="126" t="s">
        <v>80</v>
      </c>
      <c r="O21" s="126" t="str">
        <f t="shared" si="28"/>
        <v>OMIT</v>
      </c>
      <c r="P21" s="23">
        <v>44225</v>
      </c>
      <c r="Q21" s="23">
        <f t="shared" si="29"/>
        <v>44225</v>
      </c>
      <c r="R21" s="23">
        <f t="shared" ref="R21" si="37">Q21+1</f>
        <v>44226</v>
      </c>
      <c r="S21" s="23">
        <f t="shared" ref="S21:U24" si="38">R21</f>
        <v>44226</v>
      </c>
      <c r="T21" s="23">
        <f t="shared" ref="T21" si="39">S21</f>
        <v>44226</v>
      </c>
      <c r="U21" s="23">
        <f t="shared" ref="U21" si="40">T21</f>
        <v>44226</v>
      </c>
    </row>
    <row r="22" spans="1:23" ht="15.6">
      <c r="A22" s="11" t="s">
        <v>831</v>
      </c>
      <c r="B22" s="12" t="s">
        <v>514</v>
      </c>
      <c r="C22" s="126" t="s">
        <v>832</v>
      </c>
      <c r="D22" s="126" t="str">
        <f t="shared" si="0"/>
        <v>OMIT</v>
      </c>
      <c r="E22" s="23">
        <v>44225</v>
      </c>
      <c r="F22" s="23">
        <v>44226</v>
      </c>
      <c r="G22" s="23">
        <v>44226</v>
      </c>
      <c r="H22" s="23">
        <f t="shared" si="32"/>
        <v>44226</v>
      </c>
      <c r="I22" s="23">
        <v>44228</v>
      </c>
      <c r="J22" s="23">
        <v>44229</v>
      </c>
      <c r="K22" s="23">
        <f t="shared" si="35"/>
        <v>44231</v>
      </c>
      <c r="L22" s="23">
        <v>44231</v>
      </c>
      <c r="M22" s="13" t="s">
        <v>516</v>
      </c>
      <c r="N22" s="126" t="s">
        <v>832</v>
      </c>
      <c r="O22" s="126" t="str">
        <f t="shared" si="28"/>
        <v>OMIT</v>
      </c>
      <c r="P22" s="276" t="s">
        <v>866</v>
      </c>
      <c r="Q22" s="277"/>
      <c r="R22" s="232" t="s">
        <v>867</v>
      </c>
      <c r="S22" s="233"/>
      <c r="T22" s="232" t="s">
        <v>868</v>
      </c>
      <c r="U22" s="233"/>
    </row>
    <row r="23" spans="1:23" ht="15.6">
      <c r="A23" s="11" t="s">
        <v>831</v>
      </c>
      <c r="B23" s="12" t="s">
        <v>539</v>
      </c>
      <c r="C23" s="126" t="s">
        <v>832</v>
      </c>
      <c r="D23" s="126" t="str">
        <f t="shared" si="0"/>
        <v>OMIT</v>
      </c>
      <c r="E23" s="276" t="s">
        <v>866</v>
      </c>
      <c r="F23" s="277"/>
      <c r="G23" s="232" t="s">
        <v>867</v>
      </c>
      <c r="H23" s="233"/>
      <c r="I23" s="232" t="s">
        <v>868</v>
      </c>
      <c r="J23" s="233"/>
      <c r="K23" s="23">
        <v>44237</v>
      </c>
      <c r="L23" s="23">
        <v>44237</v>
      </c>
      <c r="M23" s="13" t="s">
        <v>538</v>
      </c>
      <c r="N23" s="126" t="s">
        <v>832</v>
      </c>
      <c r="O23" s="126" t="str">
        <f t="shared" si="28"/>
        <v>OMIT</v>
      </c>
      <c r="P23" s="276" t="s">
        <v>873</v>
      </c>
      <c r="Q23" s="277"/>
      <c r="R23" s="232" t="s">
        <v>874</v>
      </c>
      <c r="S23" s="233"/>
      <c r="T23" s="232" t="s">
        <v>875</v>
      </c>
      <c r="U23" s="233"/>
    </row>
    <row r="24" spans="1:23" ht="15.6">
      <c r="A24" s="11" t="s">
        <v>831</v>
      </c>
      <c r="B24" s="12" t="s">
        <v>606</v>
      </c>
      <c r="C24" s="126" t="s">
        <v>832</v>
      </c>
      <c r="D24" s="126" t="str">
        <f t="shared" si="0"/>
        <v>OMIT</v>
      </c>
      <c r="E24" s="276" t="s">
        <v>873</v>
      </c>
      <c r="F24" s="277"/>
      <c r="G24" s="232" t="s">
        <v>874</v>
      </c>
      <c r="H24" s="233"/>
      <c r="I24" s="232" t="s">
        <v>875</v>
      </c>
      <c r="J24" s="233"/>
      <c r="K24" s="23">
        <f>J24+2</f>
        <v>2</v>
      </c>
      <c r="L24" s="23">
        <f>K24+1</f>
        <v>3</v>
      </c>
      <c r="M24" s="13" t="s">
        <v>605</v>
      </c>
      <c r="N24" s="126" t="s">
        <v>832</v>
      </c>
      <c r="O24" s="126" t="str">
        <f t="shared" si="28"/>
        <v>OMIT</v>
      </c>
      <c r="P24" s="23">
        <v>44245</v>
      </c>
      <c r="Q24" s="23">
        <f t="shared" si="29"/>
        <v>44245</v>
      </c>
      <c r="R24" s="23">
        <f t="shared" ref="R24" si="41">Q24+1</f>
        <v>44246</v>
      </c>
      <c r="S24" s="23">
        <f t="shared" si="38"/>
        <v>44246</v>
      </c>
      <c r="T24" s="23">
        <f t="shared" si="38"/>
        <v>44246</v>
      </c>
      <c r="U24" s="23">
        <f t="shared" si="38"/>
        <v>44246</v>
      </c>
    </row>
    <row r="25" spans="1:23" ht="15.6">
      <c r="A25" s="11" t="s">
        <v>282</v>
      </c>
      <c r="B25" s="12" t="s">
        <v>608</v>
      </c>
      <c r="C25" s="126" t="s">
        <v>80</v>
      </c>
      <c r="D25" s="126" t="str">
        <f t="shared" ref="D25" si="42">C25</f>
        <v>OMIT</v>
      </c>
      <c r="E25" s="23">
        <v>44245</v>
      </c>
      <c r="F25" s="23">
        <f t="shared" ref="F25" si="43">E25</f>
        <v>44245</v>
      </c>
      <c r="G25" s="23">
        <f t="shared" ref="G25" si="44">F25+1</f>
        <v>44246</v>
      </c>
      <c r="H25" s="23">
        <f t="shared" ref="H25" si="45">G25</f>
        <v>44246</v>
      </c>
      <c r="I25" s="23">
        <f t="shared" ref="I25" si="46">H25</f>
        <v>44246</v>
      </c>
      <c r="J25" s="23">
        <f t="shared" ref="J25" si="47">I25</f>
        <v>44246</v>
      </c>
      <c r="K25" s="23">
        <f t="shared" ref="K25:K26" si="48">J25+2</f>
        <v>44248</v>
      </c>
      <c r="L25" s="23">
        <f t="shared" ref="L25:L26" si="49">K25+1</f>
        <v>44249</v>
      </c>
      <c r="M25" s="13" t="s">
        <v>607</v>
      </c>
      <c r="N25" s="110">
        <f>L25+3</f>
        <v>44252</v>
      </c>
      <c r="O25" s="110">
        <f t="shared" ref="O25" si="50">N25</f>
        <v>44252</v>
      </c>
      <c r="P25" s="23">
        <f t="shared" ref="P25" si="51">O25</f>
        <v>44252</v>
      </c>
      <c r="Q25" s="23">
        <f t="shared" ref="Q25" si="52">P25</f>
        <v>44252</v>
      </c>
      <c r="R25" s="23">
        <f t="shared" ref="R25" si="53">Q25+1</f>
        <v>44253</v>
      </c>
      <c r="S25" s="23">
        <f t="shared" ref="S25" si="54">R25</f>
        <v>44253</v>
      </c>
      <c r="T25" s="23">
        <f t="shared" ref="T25" si="55">S25</f>
        <v>44253</v>
      </c>
      <c r="U25" s="23">
        <f t="shared" ref="U25" si="56">T25</f>
        <v>44253</v>
      </c>
    </row>
    <row r="26" spans="1:23" ht="15.6">
      <c r="A26" s="11" t="s">
        <v>282</v>
      </c>
      <c r="B26" s="12" t="s">
        <v>640</v>
      </c>
      <c r="C26" s="23">
        <v>44252</v>
      </c>
      <c r="D26" s="23">
        <f t="shared" ref="D26:D27" si="57">C26</f>
        <v>44252</v>
      </c>
      <c r="E26" s="23">
        <f t="shared" ref="E26" si="58">D26</f>
        <v>44252</v>
      </c>
      <c r="F26" s="23">
        <f t="shared" ref="F26:F27" si="59">E26</f>
        <v>44252</v>
      </c>
      <c r="G26" s="23">
        <f t="shared" ref="G26:G27" si="60">F26+1</f>
        <v>44253</v>
      </c>
      <c r="H26" s="23">
        <f t="shared" ref="H26:H27" si="61">G26</f>
        <v>44253</v>
      </c>
      <c r="I26" s="23">
        <f t="shared" ref="I26:I27" si="62">H26</f>
        <v>44253</v>
      </c>
      <c r="J26" s="23">
        <f t="shared" ref="J26:J27" si="63">I26</f>
        <v>44253</v>
      </c>
      <c r="K26" s="23">
        <f t="shared" si="48"/>
        <v>44255</v>
      </c>
      <c r="L26" s="23">
        <f t="shared" si="49"/>
        <v>44256</v>
      </c>
      <c r="M26" s="13" t="s">
        <v>642</v>
      </c>
      <c r="N26" s="110">
        <f>L26+3</f>
        <v>44259</v>
      </c>
      <c r="O26" s="110">
        <f t="shared" ref="O26:O27" si="64">N26</f>
        <v>44259</v>
      </c>
      <c r="P26" s="23">
        <f t="shared" ref="P26:P27" si="65">O26</f>
        <v>44259</v>
      </c>
      <c r="Q26" s="23">
        <f t="shared" ref="Q26:Q27" si="66">P26</f>
        <v>44259</v>
      </c>
      <c r="R26" s="23">
        <f t="shared" ref="R26:R27" si="67">Q26+1</f>
        <v>44260</v>
      </c>
      <c r="S26" s="23">
        <f t="shared" ref="S26:S27" si="68">R26</f>
        <v>44260</v>
      </c>
      <c r="T26" s="23">
        <f t="shared" ref="T26:T27" si="69">S26</f>
        <v>44260</v>
      </c>
      <c r="U26" s="23">
        <f t="shared" ref="U26:U27" si="70">T26</f>
        <v>44260</v>
      </c>
    </row>
    <row r="27" spans="1:23" ht="15.6">
      <c r="A27" s="11" t="s">
        <v>575</v>
      </c>
      <c r="B27" s="12" t="s">
        <v>641</v>
      </c>
      <c r="C27" s="23">
        <v>44259</v>
      </c>
      <c r="D27" s="23">
        <f t="shared" si="57"/>
        <v>44259</v>
      </c>
      <c r="E27" s="23">
        <f>D27</f>
        <v>44259</v>
      </c>
      <c r="F27" s="23">
        <f t="shared" si="59"/>
        <v>44259</v>
      </c>
      <c r="G27" s="23">
        <f t="shared" si="60"/>
        <v>44260</v>
      </c>
      <c r="H27" s="23">
        <f t="shared" si="61"/>
        <v>44260</v>
      </c>
      <c r="I27" s="23">
        <f t="shared" si="62"/>
        <v>44260</v>
      </c>
      <c r="J27" s="23">
        <f t="shared" si="63"/>
        <v>44260</v>
      </c>
      <c r="K27" s="23">
        <f t="shared" ref="K27:K28" si="71">J27+2</f>
        <v>44262</v>
      </c>
      <c r="L27" s="23">
        <f t="shared" ref="L27:L28" si="72">K27+1</f>
        <v>44263</v>
      </c>
      <c r="M27" s="13" t="s">
        <v>643</v>
      </c>
      <c r="N27" s="110">
        <f>L27+3</f>
        <v>44266</v>
      </c>
      <c r="O27" s="110">
        <f t="shared" si="64"/>
        <v>44266</v>
      </c>
      <c r="P27" s="23">
        <f t="shared" si="65"/>
        <v>44266</v>
      </c>
      <c r="Q27" s="23">
        <f t="shared" si="66"/>
        <v>44266</v>
      </c>
      <c r="R27" s="23">
        <f t="shared" si="67"/>
        <v>44267</v>
      </c>
      <c r="S27" s="23">
        <f t="shared" si="68"/>
        <v>44267</v>
      </c>
      <c r="T27" s="23">
        <f t="shared" si="69"/>
        <v>44267</v>
      </c>
      <c r="U27" s="23">
        <f t="shared" si="70"/>
        <v>44267</v>
      </c>
    </row>
    <row r="28" spans="1:23" ht="15.6">
      <c r="A28" s="11" t="s">
        <v>282</v>
      </c>
      <c r="B28" s="12" t="s">
        <v>689</v>
      </c>
      <c r="C28" s="23">
        <v>44266</v>
      </c>
      <c r="D28" s="23">
        <f t="shared" ref="D28" si="73">C28</f>
        <v>44266</v>
      </c>
      <c r="E28" s="23">
        <f t="shared" ref="E28" si="74">D28</f>
        <v>44266</v>
      </c>
      <c r="F28" s="23">
        <f t="shared" ref="F28" si="75">E28</f>
        <v>44266</v>
      </c>
      <c r="G28" s="23">
        <f t="shared" ref="G28" si="76">F28+1</f>
        <v>44267</v>
      </c>
      <c r="H28" s="23">
        <f t="shared" ref="H28" si="77">G28</f>
        <v>44267</v>
      </c>
      <c r="I28" s="23">
        <f t="shared" ref="I28" si="78">H28</f>
        <v>44267</v>
      </c>
      <c r="J28" s="23">
        <f t="shared" ref="J28" si="79">I28</f>
        <v>44267</v>
      </c>
      <c r="K28" s="23">
        <f t="shared" si="71"/>
        <v>44269</v>
      </c>
      <c r="L28" s="23">
        <f t="shared" si="72"/>
        <v>44270</v>
      </c>
      <c r="M28" s="13" t="s">
        <v>688</v>
      </c>
      <c r="N28" s="110">
        <f>L28+3</f>
        <v>44273</v>
      </c>
      <c r="O28" s="110">
        <f t="shared" ref="O28" si="80">N28</f>
        <v>44273</v>
      </c>
      <c r="P28" s="23">
        <f t="shared" ref="P28" si="81">O28</f>
        <v>44273</v>
      </c>
      <c r="Q28" s="23">
        <f t="shared" ref="Q28" si="82">P28</f>
        <v>44273</v>
      </c>
      <c r="R28" s="23">
        <f t="shared" ref="R28" si="83">Q28+1</f>
        <v>44274</v>
      </c>
      <c r="S28" s="23">
        <f t="shared" ref="S28" si="84">R28</f>
        <v>44274</v>
      </c>
      <c r="T28" s="23">
        <f t="shared" ref="T28" si="85">S28</f>
        <v>44274</v>
      </c>
      <c r="U28" s="23">
        <f t="shared" ref="U28" si="86">T28</f>
        <v>44274</v>
      </c>
    </row>
    <row r="29" spans="1:23" ht="15.6"/>
    <row r="30" spans="1:23" ht="15.6">
      <c r="A30" s="14" t="s">
        <v>124</v>
      </c>
      <c r="B30" s="198" t="s">
        <v>283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</row>
    <row r="31" spans="1:23" ht="15.6">
      <c r="A31" s="15" t="s">
        <v>342</v>
      </c>
      <c r="B31" s="199" t="s">
        <v>343</v>
      </c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1"/>
    </row>
    <row r="32" spans="1:23" ht="15.6">
      <c r="A32" s="75" t="s">
        <v>95</v>
      </c>
      <c r="B32" s="258" t="s">
        <v>288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1"/>
      <c r="R32" s="1"/>
      <c r="S32" s="1"/>
      <c r="T32" s="1"/>
      <c r="U32" s="1"/>
    </row>
    <row r="33" spans="1:16" ht="15.6">
      <c r="A33" s="15" t="s">
        <v>138</v>
      </c>
      <c r="B33" s="202" t="s">
        <v>210</v>
      </c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</row>
    <row r="34" spans="1:16" ht="15.6">
      <c r="A34" s="15" t="s">
        <v>297</v>
      </c>
      <c r="B34" s="199" t="s">
        <v>298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1"/>
    </row>
    <row r="35" spans="1:16" ht="15.6">
      <c r="A35" s="16" t="s">
        <v>211</v>
      </c>
      <c r="B35" s="202" t="s">
        <v>284</v>
      </c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</row>
  </sheetData>
  <mergeCells count="94">
    <mergeCell ref="P7:Q7"/>
    <mergeCell ref="R7:S7"/>
    <mergeCell ref="T7:U7"/>
    <mergeCell ref="P9:Q9"/>
    <mergeCell ref="R9:S9"/>
    <mergeCell ref="T9:U9"/>
    <mergeCell ref="E10:F10"/>
    <mergeCell ref="G10:H10"/>
    <mergeCell ref="I10:J10"/>
    <mergeCell ref="B35:P35"/>
    <mergeCell ref="B30:P30"/>
    <mergeCell ref="B31:P31"/>
    <mergeCell ref="B32:P32"/>
    <mergeCell ref="B33:P33"/>
    <mergeCell ref="B34:P34"/>
    <mergeCell ref="N19:O19"/>
    <mergeCell ref="P19:Q19"/>
    <mergeCell ref="P22:Q22"/>
    <mergeCell ref="P23:Q23"/>
    <mergeCell ref="E24:F24"/>
    <mergeCell ref="G24:H24"/>
    <mergeCell ref="I24:J24"/>
    <mergeCell ref="B1:Q1"/>
    <mergeCell ref="B2:P2"/>
    <mergeCell ref="A4:U4"/>
    <mergeCell ref="C5:D5"/>
    <mergeCell ref="E5:F5"/>
    <mergeCell ref="G5:H5"/>
    <mergeCell ref="I5:J5"/>
    <mergeCell ref="K5:L5"/>
    <mergeCell ref="N5:O5"/>
    <mergeCell ref="P5:Q5"/>
    <mergeCell ref="P6:Q6"/>
    <mergeCell ref="R5:S5"/>
    <mergeCell ref="T5:U5"/>
    <mergeCell ref="R6:S6"/>
    <mergeCell ref="T6:U6"/>
    <mergeCell ref="I6:J6"/>
    <mergeCell ref="K6:L6"/>
    <mergeCell ref="M6:M7"/>
    <mergeCell ref="N6:O6"/>
    <mergeCell ref="C7:D7"/>
    <mergeCell ref="E7:F7"/>
    <mergeCell ref="G7:H7"/>
    <mergeCell ref="I7:J7"/>
    <mergeCell ref="K7:L7"/>
    <mergeCell ref="N7:O7"/>
    <mergeCell ref="A6:A7"/>
    <mergeCell ref="B6:B7"/>
    <mergeCell ref="C6:D6"/>
    <mergeCell ref="E6:F6"/>
    <mergeCell ref="G6:H6"/>
    <mergeCell ref="T17:U17"/>
    <mergeCell ref="R13:S13"/>
    <mergeCell ref="T13:U13"/>
    <mergeCell ref="G14:H14"/>
    <mergeCell ref="I14:J14"/>
    <mergeCell ref="E18:F18"/>
    <mergeCell ref="G18:H18"/>
    <mergeCell ref="C19:D19"/>
    <mergeCell ref="E19:F19"/>
    <mergeCell ref="G19:H19"/>
    <mergeCell ref="R19:S19"/>
    <mergeCell ref="T19:U19"/>
    <mergeCell ref="I18:J18"/>
    <mergeCell ref="K18:L18"/>
    <mergeCell ref="M18:M19"/>
    <mergeCell ref="N18:O18"/>
    <mergeCell ref="P18:Q18"/>
    <mergeCell ref="I19:J19"/>
    <mergeCell ref="K19:L19"/>
    <mergeCell ref="R15:S15"/>
    <mergeCell ref="T15:U15"/>
    <mergeCell ref="R18:S18"/>
    <mergeCell ref="T18:U18"/>
    <mergeCell ref="A16:U16"/>
    <mergeCell ref="C17:D17"/>
    <mergeCell ref="E17:F17"/>
    <mergeCell ref="G17:H17"/>
    <mergeCell ref="I17:J17"/>
    <mergeCell ref="K17:L17"/>
    <mergeCell ref="N17:O17"/>
    <mergeCell ref="P17:Q17"/>
    <mergeCell ref="R17:S17"/>
    <mergeCell ref="A18:A19"/>
    <mergeCell ref="B18:B19"/>
    <mergeCell ref="C18:D18"/>
    <mergeCell ref="R22:S22"/>
    <mergeCell ref="T22:U22"/>
    <mergeCell ref="E23:F23"/>
    <mergeCell ref="G23:H23"/>
    <mergeCell ref="I23:J23"/>
    <mergeCell ref="R23:S23"/>
    <mergeCell ref="T23:U23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8"/>
  <sheetViews>
    <sheetView topLeftCell="A12" workbookViewId="0">
      <selection sqref="A1:XFD3"/>
    </sheetView>
  </sheetViews>
  <sheetFormatPr defaultRowHeight="15.6"/>
  <cols>
    <col min="1" max="1" width="17.296875" customWidth="1"/>
    <col min="2" max="11" width="8.3984375" customWidth="1"/>
    <col min="12" max="17" width="8.19921875" customWidth="1"/>
  </cols>
  <sheetData>
    <row r="1" spans="1:242" ht="52.2" customHeight="1">
      <c r="B1" s="209" t="s">
        <v>206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</row>
    <row r="2" spans="1:242" ht="17.100000000000001" customHeight="1">
      <c r="B2" s="210" t="s">
        <v>153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242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</row>
    <row r="4" spans="1:242" s="74" customFormat="1" hidden="1">
      <c r="A4" s="280" t="s">
        <v>551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</row>
    <row r="5" spans="1:242" hidden="1">
      <c r="A5" s="129" t="s">
        <v>1</v>
      </c>
      <c r="B5" s="129" t="s">
        <v>2</v>
      </c>
      <c r="C5" s="181" t="s">
        <v>299</v>
      </c>
      <c r="D5" s="181"/>
      <c r="E5" s="181" t="s">
        <v>289</v>
      </c>
      <c r="F5" s="181"/>
      <c r="G5" s="271" t="s">
        <v>6</v>
      </c>
      <c r="H5" s="247"/>
      <c r="I5" s="183" t="s">
        <v>285</v>
      </c>
      <c r="J5" s="187"/>
      <c r="K5" s="129" t="s">
        <v>2</v>
      </c>
      <c r="L5" s="181" t="s">
        <v>299</v>
      </c>
      <c r="M5" s="181"/>
      <c r="N5" s="181" t="s">
        <v>289</v>
      </c>
      <c r="O5" s="181"/>
      <c r="P5" s="271" t="s">
        <v>6</v>
      </c>
      <c r="Q5" s="247"/>
    </row>
    <row r="6" spans="1:242" hidden="1">
      <c r="A6" s="188" t="s">
        <v>3</v>
      </c>
      <c r="B6" s="188" t="s">
        <v>4</v>
      </c>
      <c r="C6" s="182" t="s">
        <v>300</v>
      </c>
      <c r="D6" s="182"/>
      <c r="E6" s="182" t="s">
        <v>229</v>
      </c>
      <c r="F6" s="182"/>
      <c r="G6" s="247" t="s">
        <v>9</v>
      </c>
      <c r="H6" s="247"/>
      <c r="I6" s="185" t="s">
        <v>10</v>
      </c>
      <c r="J6" s="186"/>
      <c r="K6" s="188" t="s">
        <v>4</v>
      </c>
      <c r="L6" s="182" t="s">
        <v>300</v>
      </c>
      <c r="M6" s="182"/>
      <c r="N6" s="182" t="s">
        <v>229</v>
      </c>
      <c r="O6" s="182"/>
      <c r="P6" s="247" t="s">
        <v>9</v>
      </c>
      <c r="Q6" s="247"/>
      <c r="R6" s="66"/>
      <c r="S6" s="66"/>
    </row>
    <row r="7" spans="1:242" hidden="1">
      <c r="A7" s="191"/>
      <c r="B7" s="191"/>
      <c r="C7" s="188" t="s">
        <v>5</v>
      </c>
      <c r="D7" s="188"/>
      <c r="E7" s="188" t="s">
        <v>5</v>
      </c>
      <c r="F7" s="188"/>
      <c r="G7" s="188" t="s">
        <v>5</v>
      </c>
      <c r="H7" s="188"/>
      <c r="I7" s="188" t="s">
        <v>5</v>
      </c>
      <c r="J7" s="188"/>
      <c r="K7" s="191"/>
      <c r="L7" s="188" t="s">
        <v>5</v>
      </c>
      <c r="M7" s="188"/>
      <c r="N7" s="182" t="s">
        <v>5</v>
      </c>
      <c r="O7" s="182"/>
      <c r="P7" s="182" t="s">
        <v>5</v>
      </c>
      <c r="Q7" s="182"/>
      <c r="R7" s="136"/>
      <c r="S7" s="136"/>
    </row>
    <row r="8" spans="1:242" ht="26.4" hidden="1">
      <c r="A8" s="132"/>
      <c r="B8" s="133"/>
      <c r="C8" s="79" t="s">
        <v>526</v>
      </c>
      <c r="D8" s="79" t="s">
        <v>518</v>
      </c>
      <c r="E8" s="79" t="s">
        <v>519</v>
      </c>
      <c r="F8" s="79" t="s">
        <v>520</v>
      </c>
      <c r="G8" s="79" t="s">
        <v>521</v>
      </c>
      <c r="H8" s="79" t="s">
        <v>522</v>
      </c>
      <c r="I8" s="79" t="s">
        <v>523</v>
      </c>
      <c r="J8" s="79" t="s">
        <v>524</v>
      </c>
      <c r="K8" s="38"/>
      <c r="L8" s="79" t="s">
        <v>517</v>
      </c>
      <c r="M8" s="79" t="s">
        <v>518</v>
      </c>
      <c r="N8" s="79" t="s">
        <v>519</v>
      </c>
      <c r="O8" s="79" t="s">
        <v>520</v>
      </c>
      <c r="P8" s="135" t="s">
        <v>521</v>
      </c>
      <c r="Q8" s="135" t="s">
        <v>522</v>
      </c>
      <c r="R8" s="93"/>
      <c r="S8" s="93"/>
    </row>
    <row r="9" spans="1:242" ht="31.2" hidden="1" customHeight="1">
      <c r="A9" s="11" t="s">
        <v>576</v>
      </c>
      <c r="B9" s="12" t="s">
        <v>453</v>
      </c>
      <c r="C9" s="145" t="s">
        <v>598</v>
      </c>
      <c r="D9" s="23" t="s">
        <v>597</v>
      </c>
      <c r="E9" s="23">
        <v>43837</v>
      </c>
      <c r="F9" s="23">
        <v>44203</v>
      </c>
      <c r="G9" s="64" t="s">
        <v>599</v>
      </c>
      <c r="H9" s="64" t="str">
        <f t="shared" ref="H9:H10" si="0">G9</f>
        <v>OMIT</v>
      </c>
      <c r="I9" s="23">
        <v>44205</v>
      </c>
      <c r="J9" s="23">
        <v>44206</v>
      </c>
      <c r="K9" s="13" t="s">
        <v>455</v>
      </c>
      <c r="L9" s="23">
        <v>44208</v>
      </c>
      <c r="M9" s="23">
        <f t="shared" ref="M9:M10" si="1">L9</f>
        <v>44208</v>
      </c>
      <c r="N9" s="23">
        <v>43843</v>
      </c>
      <c r="O9" s="23">
        <v>44210</v>
      </c>
      <c r="P9" s="64" t="s">
        <v>599</v>
      </c>
      <c r="Q9" s="64" t="str">
        <f t="shared" ref="Q9" si="2">P9</f>
        <v>OMIT</v>
      </c>
    </row>
    <row r="10" spans="1:242" hidden="1">
      <c r="A10" s="11" t="s">
        <v>577</v>
      </c>
      <c r="B10" s="12" t="s">
        <v>509</v>
      </c>
      <c r="C10" s="23">
        <v>44208</v>
      </c>
      <c r="D10" s="23">
        <f t="shared" ref="D10:D11" si="3">C10</f>
        <v>44208</v>
      </c>
      <c r="E10" s="23">
        <v>43843</v>
      </c>
      <c r="F10" s="23">
        <v>44210</v>
      </c>
      <c r="G10" s="63" t="s">
        <v>619</v>
      </c>
      <c r="H10" s="63" t="str">
        <f t="shared" si="0"/>
        <v>OMIT</v>
      </c>
      <c r="I10" s="23">
        <v>44212</v>
      </c>
      <c r="J10" s="23">
        <v>44212</v>
      </c>
      <c r="K10" s="13" t="s">
        <v>511</v>
      </c>
      <c r="L10" s="63" t="s">
        <v>619</v>
      </c>
      <c r="M10" s="63" t="str">
        <f t="shared" si="1"/>
        <v>OMIT</v>
      </c>
      <c r="N10" s="278" t="s">
        <v>661</v>
      </c>
      <c r="O10" s="279"/>
      <c r="P10" s="278" t="s">
        <v>662</v>
      </c>
      <c r="Q10" s="279"/>
    </row>
    <row r="11" spans="1:242" hidden="1">
      <c r="A11" s="11" t="s">
        <v>508</v>
      </c>
      <c r="B11" s="12" t="s">
        <v>510</v>
      </c>
      <c r="C11" s="63" t="s">
        <v>619</v>
      </c>
      <c r="D11" s="63" t="str">
        <f t="shared" si="3"/>
        <v>OMIT</v>
      </c>
      <c r="E11" s="278" t="s">
        <v>661</v>
      </c>
      <c r="F11" s="279"/>
      <c r="G11" s="278" t="s">
        <v>685</v>
      </c>
      <c r="H11" s="279"/>
      <c r="I11" s="23">
        <v>44220</v>
      </c>
      <c r="J11" s="23">
        <v>44220</v>
      </c>
      <c r="K11" s="13" t="s">
        <v>512</v>
      </c>
      <c r="L11" s="232" t="s">
        <v>751</v>
      </c>
      <c r="M11" s="233"/>
      <c r="N11" s="232" t="s">
        <v>752</v>
      </c>
      <c r="O11" s="233"/>
      <c r="P11" s="232" t="s">
        <v>753</v>
      </c>
      <c r="Q11" s="233"/>
    </row>
    <row r="12" spans="1:242" s="74" customFormat="1">
      <c r="A12" s="280" t="s">
        <v>551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</row>
    <row r="13" spans="1:242">
      <c r="A13" s="155" t="s">
        <v>1</v>
      </c>
      <c r="B13" s="155" t="s">
        <v>2</v>
      </c>
      <c r="C13" s="181" t="s">
        <v>299</v>
      </c>
      <c r="D13" s="181"/>
      <c r="E13" s="271" t="s">
        <v>6</v>
      </c>
      <c r="F13" s="247"/>
      <c r="G13" s="181" t="s">
        <v>289</v>
      </c>
      <c r="H13" s="181"/>
      <c r="I13" s="183" t="s">
        <v>285</v>
      </c>
      <c r="J13" s="187"/>
      <c r="K13" s="155" t="s">
        <v>2</v>
      </c>
      <c r="L13" s="181" t="s">
        <v>299</v>
      </c>
      <c r="M13" s="181"/>
      <c r="N13" s="271" t="s">
        <v>6</v>
      </c>
      <c r="O13" s="247"/>
      <c r="P13" s="181" t="s">
        <v>289</v>
      </c>
      <c r="Q13" s="181"/>
    </row>
    <row r="14" spans="1:242">
      <c r="A14" s="188" t="s">
        <v>3</v>
      </c>
      <c r="B14" s="188" t="s">
        <v>4</v>
      </c>
      <c r="C14" s="182" t="s">
        <v>300</v>
      </c>
      <c r="D14" s="182"/>
      <c r="E14" s="247" t="s">
        <v>9</v>
      </c>
      <c r="F14" s="247"/>
      <c r="G14" s="182" t="s">
        <v>229</v>
      </c>
      <c r="H14" s="182"/>
      <c r="I14" s="185" t="s">
        <v>10</v>
      </c>
      <c r="J14" s="186"/>
      <c r="K14" s="188" t="s">
        <v>4</v>
      </c>
      <c r="L14" s="182" t="s">
        <v>300</v>
      </c>
      <c r="M14" s="182"/>
      <c r="N14" s="247" t="s">
        <v>9</v>
      </c>
      <c r="O14" s="247"/>
      <c r="P14" s="182" t="s">
        <v>229</v>
      </c>
      <c r="Q14" s="182"/>
      <c r="R14" s="66"/>
      <c r="S14" s="66"/>
    </row>
    <row r="15" spans="1:242">
      <c r="A15" s="191"/>
      <c r="B15" s="191"/>
      <c r="C15" s="188" t="s">
        <v>5</v>
      </c>
      <c r="D15" s="188"/>
      <c r="E15" s="188" t="s">
        <v>5</v>
      </c>
      <c r="F15" s="188"/>
      <c r="G15" s="188" t="s">
        <v>5</v>
      </c>
      <c r="H15" s="188"/>
      <c r="I15" s="188" t="s">
        <v>5</v>
      </c>
      <c r="J15" s="188"/>
      <c r="K15" s="191"/>
      <c r="L15" s="188" t="s">
        <v>5</v>
      </c>
      <c r="M15" s="188"/>
      <c r="N15" s="188" t="s">
        <v>5</v>
      </c>
      <c r="O15" s="188"/>
      <c r="P15" s="188" t="s">
        <v>5</v>
      </c>
      <c r="Q15" s="188"/>
      <c r="R15" s="136"/>
      <c r="S15" s="136"/>
    </row>
    <row r="16" spans="1:242" ht="26.4">
      <c r="A16" s="156"/>
      <c r="B16" s="157"/>
      <c r="C16" s="79" t="s">
        <v>678</v>
      </c>
      <c r="D16" s="79" t="s">
        <v>684</v>
      </c>
      <c r="E16" s="79" t="s">
        <v>680</v>
      </c>
      <c r="F16" s="79" t="s">
        <v>681</v>
      </c>
      <c r="G16" s="79" t="s">
        <v>682</v>
      </c>
      <c r="H16" s="79" t="s">
        <v>683</v>
      </c>
      <c r="I16" s="79" t="s">
        <v>523</v>
      </c>
      <c r="J16" s="79" t="s">
        <v>524</v>
      </c>
      <c r="K16" s="38"/>
      <c r="L16" s="79" t="s">
        <v>678</v>
      </c>
      <c r="M16" s="79" t="s">
        <v>679</v>
      </c>
      <c r="N16" s="79" t="s">
        <v>680</v>
      </c>
      <c r="O16" s="79" t="s">
        <v>681</v>
      </c>
      <c r="P16" s="79" t="s">
        <v>682</v>
      </c>
      <c r="Q16" s="79" t="s">
        <v>683</v>
      </c>
      <c r="R16" s="93"/>
      <c r="S16" s="93"/>
    </row>
    <row r="17" spans="1:17">
      <c r="A17" s="11" t="s">
        <v>508</v>
      </c>
      <c r="B17" s="12" t="s">
        <v>513</v>
      </c>
      <c r="C17" s="232" t="s">
        <v>808</v>
      </c>
      <c r="D17" s="233"/>
      <c r="E17" s="232" t="s">
        <v>809</v>
      </c>
      <c r="F17" s="233"/>
      <c r="G17" s="232" t="s">
        <v>810</v>
      </c>
      <c r="H17" s="233"/>
      <c r="I17" s="23">
        <v>44228</v>
      </c>
      <c r="J17" s="23">
        <v>44228</v>
      </c>
      <c r="K17" s="13" t="s">
        <v>515</v>
      </c>
      <c r="L17" s="64" t="s">
        <v>811</v>
      </c>
      <c r="M17" s="64" t="str">
        <f t="shared" ref="M17" si="4">L17</f>
        <v>OMIT</v>
      </c>
      <c r="N17" s="64">
        <v>44233</v>
      </c>
      <c r="O17" s="64">
        <v>44234</v>
      </c>
      <c r="P17" s="64" t="s">
        <v>811</v>
      </c>
      <c r="Q17" s="64" t="str">
        <f t="shared" ref="Q17" si="5">P17</f>
        <v>OMIT</v>
      </c>
    </row>
    <row r="18" spans="1:17">
      <c r="A18" s="11" t="s">
        <v>872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</row>
    <row r="19" spans="1:17">
      <c r="A19" s="11" t="s">
        <v>871</v>
      </c>
      <c r="B19" s="12"/>
      <c r="C19" s="23"/>
      <c r="D19" s="23"/>
      <c r="E19" s="23"/>
      <c r="F19" s="23"/>
      <c r="G19" s="23"/>
      <c r="H19" s="23"/>
      <c r="I19" s="23"/>
      <c r="J19" s="23"/>
      <c r="K19" s="13"/>
      <c r="L19" s="23"/>
      <c r="M19" s="23"/>
      <c r="N19" s="23"/>
      <c r="O19" s="23"/>
      <c r="P19" s="23"/>
      <c r="Q19" s="23"/>
    </row>
    <row r="20" spans="1:17">
      <c r="A20" s="11" t="s">
        <v>754</v>
      </c>
      <c r="B20" s="12"/>
      <c r="C20" s="23"/>
      <c r="D20" s="23"/>
      <c r="E20" s="23"/>
      <c r="F20" s="23"/>
      <c r="G20" s="23"/>
      <c r="H20" s="23"/>
      <c r="I20" s="23"/>
      <c r="J20" s="23"/>
      <c r="K20" s="13"/>
      <c r="L20" s="23"/>
      <c r="M20" s="23"/>
      <c r="N20" s="23"/>
      <c r="O20" s="23"/>
      <c r="P20" s="23"/>
      <c r="Q20" s="23"/>
    </row>
    <row r="21" spans="1:17">
      <c r="A21" s="11" t="s">
        <v>755</v>
      </c>
      <c r="B21" s="12"/>
      <c r="C21" s="23"/>
      <c r="D21" s="23"/>
      <c r="E21" s="23"/>
      <c r="F21" s="23"/>
      <c r="G21" s="23"/>
      <c r="H21" s="23"/>
      <c r="I21" s="23"/>
      <c r="J21" s="23"/>
      <c r="K21" s="13"/>
      <c r="L21" s="23"/>
      <c r="M21" s="23"/>
      <c r="N21" s="23"/>
      <c r="O21" s="23"/>
      <c r="P21" s="23"/>
      <c r="Q21" s="23"/>
    </row>
    <row r="22" spans="1:17">
      <c r="A22" s="11" t="s">
        <v>508</v>
      </c>
      <c r="B22" s="12" t="s">
        <v>640</v>
      </c>
      <c r="C22" s="23">
        <v>44255</v>
      </c>
      <c r="D22" s="23">
        <f t="shared" ref="D22" si="6">C22</f>
        <v>44255</v>
      </c>
      <c r="E22" s="23">
        <f t="shared" ref="E22" si="7">D22+1</f>
        <v>44256</v>
      </c>
      <c r="F22" s="23">
        <f t="shared" ref="F22" si="8">E22</f>
        <v>44256</v>
      </c>
      <c r="G22" s="23">
        <f t="shared" ref="G22" si="9">F22</f>
        <v>44256</v>
      </c>
      <c r="H22" s="23">
        <f t="shared" ref="H22" si="10">G22</f>
        <v>44256</v>
      </c>
      <c r="I22" s="23">
        <f t="shared" ref="I22" si="11">H22+2</f>
        <v>44258</v>
      </c>
      <c r="J22" s="23">
        <f t="shared" ref="J22" si="12">I22+1</f>
        <v>44259</v>
      </c>
      <c r="K22" s="13" t="s">
        <v>642</v>
      </c>
      <c r="L22" s="23">
        <v>44262</v>
      </c>
      <c r="M22" s="23">
        <f t="shared" ref="M22" si="13">L22</f>
        <v>44262</v>
      </c>
      <c r="N22" s="23">
        <f t="shared" ref="N22" si="14">M22+1</f>
        <v>44263</v>
      </c>
      <c r="O22" s="23">
        <f t="shared" ref="O22" si="15">N22</f>
        <v>44263</v>
      </c>
      <c r="P22" s="23">
        <f t="shared" ref="P22" si="16">O22</f>
        <v>44263</v>
      </c>
      <c r="Q22" s="23">
        <f t="shared" ref="Q22" si="17">P22</f>
        <v>44263</v>
      </c>
    </row>
    <row r="24" spans="1:17">
      <c r="A24" s="14" t="s">
        <v>124</v>
      </c>
      <c r="B24" s="198" t="s">
        <v>532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</row>
    <row r="25" spans="1:17">
      <c r="A25" s="15" t="s">
        <v>209</v>
      </c>
      <c r="B25" s="199" t="s">
        <v>343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1"/>
    </row>
    <row r="26" spans="1:17">
      <c r="A26" s="75" t="s">
        <v>95</v>
      </c>
      <c r="B26" s="258" t="s">
        <v>288</v>
      </c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1"/>
      <c r="N26" s="1"/>
      <c r="O26" s="1"/>
      <c r="P26" s="1"/>
      <c r="Q26" s="1"/>
    </row>
    <row r="27" spans="1:17">
      <c r="A27" s="15" t="s">
        <v>297</v>
      </c>
      <c r="B27" s="199" t="s">
        <v>298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1"/>
    </row>
    <row r="28" spans="1:17">
      <c r="A28" s="16" t="s">
        <v>211</v>
      </c>
      <c r="B28" s="202" t="s">
        <v>284</v>
      </c>
      <c r="C28" s="202"/>
      <c r="D28" s="202"/>
      <c r="E28" s="202"/>
      <c r="F28" s="202"/>
      <c r="G28" s="202"/>
      <c r="H28" s="202"/>
      <c r="I28" s="202"/>
      <c r="J28" s="202"/>
      <c r="K28" s="202"/>
      <c r="L28" s="202"/>
    </row>
  </sheetData>
  <mergeCells count="67">
    <mergeCell ref="N10:O10"/>
    <mergeCell ref="P10:Q10"/>
    <mergeCell ref="E11:F11"/>
    <mergeCell ref="G11:H11"/>
    <mergeCell ref="N14:O14"/>
    <mergeCell ref="P14:Q14"/>
    <mergeCell ref="P15:Q15"/>
    <mergeCell ref="N11:O11"/>
    <mergeCell ref="P11:Q11"/>
    <mergeCell ref="L11:M11"/>
    <mergeCell ref="N15:O15"/>
    <mergeCell ref="B27:L27"/>
    <mergeCell ref="E14:F14"/>
    <mergeCell ref="G14:H14"/>
    <mergeCell ref="I14:J14"/>
    <mergeCell ref="K14:K15"/>
    <mergeCell ref="L14:M14"/>
    <mergeCell ref="C15:D15"/>
    <mergeCell ref="E15:F15"/>
    <mergeCell ref="G15:H15"/>
    <mergeCell ref="I15:J15"/>
    <mergeCell ref="L15:M15"/>
    <mergeCell ref="B28:L28"/>
    <mergeCell ref="B24:L24"/>
    <mergeCell ref="B25:L25"/>
    <mergeCell ref="B26:L26"/>
    <mergeCell ref="L7:M7"/>
    <mergeCell ref="A12:Q12"/>
    <mergeCell ref="C13:D13"/>
    <mergeCell ref="E13:F13"/>
    <mergeCell ref="G13:H13"/>
    <mergeCell ref="I13:J13"/>
    <mergeCell ref="L13:M13"/>
    <mergeCell ref="N13:O13"/>
    <mergeCell ref="P13:Q13"/>
    <mergeCell ref="A14:A15"/>
    <mergeCell ref="B14:B15"/>
    <mergeCell ref="C14:D14"/>
    <mergeCell ref="N7:O7"/>
    <mergeCell ref="P7:Q7"/>
    <mergeCell ref="L6:M6"/>
    <mergeCell ref="N6:O6"/>
    <mergeCell ref="P6:Q6"/>
    <mergeCell ref="I6:J6"/>
    <mergeCell ref="K6:K7"/>
    <mergeCell ref="C7:D7"/>
    <mergeCell ref="E7:F7"/>
    <mergeCell ref="G7:H7"/>
    <mergeCell ref="I7:J7"/>
    <mergeCell ref="B1:M1"/>
    <mergeCell ref="B2:L2"/>
    <mergeCell ref="A4:Q4"/>
    <mergeCell ref="C5:D5"/>
    <mergeCell ref="E5:F5"/>
    <mergeCell ref="G5:H5"/>
    <mergeCell ref="I5:J5"/>
    <mergeCell ref="L5:M5"/>
    <mergeCell ref="P5:Q5"/>
    <mergeCell ref="N5:O5"/>
    <mergeCell ref="A6:A7"/>
    <mergeCell ref="B6:B7"/>
    <mergeCell ref="C17:D17"/>
    <mergeCell ref="E17:F17"/>
    <mergeCell ref="G17:H17"/>
    <mergeCell ref="C6:D6"/>
    <mergeCell ref="E6:F6"/>
    <mergeCell ref="G6:H6"/>
  </mergeCells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V45"/>
  <sheetViews>
    <sheetView topLeftCell="A14" zoomScaleNormal="100" workbookViewId="0">
      <selection activeCell="C24" sqref="C24:F24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09" t="s">
        <v>52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46"/>
      <c r="S1" s="46"/>
      <c r="T1" s="47"/>
    </row>
    <row r="2" spans="1:256" ht="17.100000000000001" customHeight="1">
      <c r="B2" s="210" t="s">
        <v>53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48"/>
      <c r="S2" s="48"/>
      <c r="T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idden="1">
      <c r="A4" s="282" t="s">
        <v>312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62"/>
      <c r="P4" s="62"/>
      <c r="Q4" s="62"/>
      <c r="R4" s="62"/>
      <c r="S4" s="62"/>
      <c r="T4" s="62"/>
    </row>
    <row r="5" spans="1:256" hidden="1">
      <c r="A5" s="127" t="s">
        <v>26</v>
      </c>
      <c r="B5" s="127" t="s">
        <v>27</v>
      </c>
      <c r="C5" s="283" t="s">
        <v>464</v>
      </c>
      <c r="D5" s="285"/>
      <c r="E5" s="283" t="s">
        <v>148</v>
      </c>
      <c r="F5" s="284"/>
      <c r="G5" s="283" t="s">
        <v>345</v>
      </c>
      <c r="H5" s="283"/>
      <c r="I5" s="283" t="s">
        <v>150</v>
      </c>
      <c r="J5" s="285"/>
      <c r="K5" s="283" t="s">
        <v>150</v>
      </c>
      <c r="L5" s="285"/>
      <c r="M5" s="283" t="s">
        <v>345</v>
      </c>
      <c r="N5" s="283"/>
      <c r="O5" s="107"/>
      <c r="P5" s="108"/>
      <c r="Q5" s="286"/>
      <c r="R5" s="287"/>
      <c r="S5" s="3"/>
      <c r="T5" s="3"/>
    </row>
    <row r="6" spans="1:256" hidden="1">
      <c r="A6" s="128" t="s">
        <v>3</v>
      </c>
      <c r="B6" s="128" t="s">
        <v>4</v>
      </c>
      <c r="C6" s="247" t="s">
        <v>8</v>
      </c>
      <c r="D6" s="247"/>
      <c r="E6" s="247" t="s">
        <v>79</v>
      </c>
      <c r="F6" s="247"/>
      <c r="G6" s="247" t="s">
        <v>29</v>
      </c>
      <c r="H6" s="247"/>
      <c r="I6" s="247" t="s">
        <v>174</v>
      </c>
      <c r="J6" s="247"/>
      <c r="K6" s="247" t="s">
        <v>175</v>
      </c>
      <c r="L6" s="247"/>
      <c r="M6" s="247" t="s">
        <v>29</v>
      </c>
      <c r="N6" s="247"/>
      <c r="O6" s="77"/>
      <c r="P6" s="78"/>
      <c r="Q6" s="281"/>
      <c r="R6" s="281"/>
      <c r="S6" s="78"/>
      <c r="T6" s="78"/>
    </row>
    <row r="7" spans="1:256" hidden="1">
      <c r="A7" s="128"/>
      <c r="B7" s="128"/>
      <c r="C7" s="247" t="s">
        <v>306</v>
      </c>
      <c r="D7" s="247"/>
      <c r="E7" s="247" t="s">
        <v>307</v>
      </c>
      <c r="F7" s="247"/>
      <c r="G7" s="247" t="s">
        <v>86</v>
      </c>
      <c r="H7" s="247"/>
      <c r="I7" s="247" t="s">
        <v>243</v>
      </c>
      <c r="J7" s="247"/>
      <c r="K7" s="247" t="s">
        <v>308</v>
      </c>
      <c r="L7" s="247"/>
      <c r="M7" s="247" t="s">
        <v>309</v>
      </c>
      <c r="N7" s="247"/>
      <c r="O7" s="77"/>
      <c r="P7" s="78"/>
      <c r="Q7" s="281"/>
      <c r="R7" s="281"/>
      <c r="S7" s="78"/>
      <c r="T7" s="78"/>
    </row>
    <row r="8" spans="1:256" hidden="1">
      <c r="A8" s="61" t="s">
        <v>310</v>
      </c>
      <c r="B8" s="13" t="s">
        <v>354</v>
      </c>
      <c r="C8" s="23">
        <v>44150</v>
      </c>
      <c r="D8" s="23">
        <f t="shared" ref="D8:D9" si="0">C8</f>
        <v>44150</v>
      </c>
      <c r="E8" s="23">
        <f t="shared" ref="E8:E9" si="1">D8+1</f>
        <v>44151</v>
      </c>
      <c r="F8" s="23">
        <f t="shared" ref="F8:F9" si="2">E8+1</f>
        <v>44152</v>
      </c>
      <c r="G8" s="23">
        <f t="shared" ref="G8:G9" si="3">F8+7</f>
        <v>44159</v>
      </c>
      <c r="H8" s="23">
        <f t="shared" ref="H8:H9" si="4">G8</f>
        <v>44159</v>
      </c>
      <c r="I8" s="23">
        <f t="shared" ref="I8:I9" si="5">H8+1</f>
        <v>44160</v>
      </c>
      <c r="J8" s="23">
        <f t="shared" ref="J8" si="6">I8+1</f>
        <v>44161</v>
      </c>
      <c r="K8" s="64" t="s">
        <v>428</v>
      </c>
      <c r="L8" s="64" t="s">
        <v>429</v>
      </c>
      <c r="M8" s="23">
        <f t="shared" ref="M8:M19" si="7">J8+1</f>
        <v>44162</v>
      </c>
      <c r="N8" s="23">
        <f t="shared" ref="N8:N19" si="8">M8</f>
        <v>44162</v>
      </c>
      <c r="O8" s="102"/>
      <c r="P8" s="102"/>
      <c r="Q8" s="76"/>
      <c r="R8" s="76"/>
      <c r="S8" s="76"/>
      <c r="T8" s="76"/>
    </row>
    <row r="9" spans="1:256" hidden="1">
      <c r="A9" s="83" t="s">
        <v>212</v>
      </c>
      <c r="B9" s="13" t="s">
        <v>355</v>
      </c>
      <c r="C9" s="23">
        <v>44157</v>
      </c>
      <c r="D9" s="23">
        <f t="shared" si="0"/>
        <v>44157</v>
      </c>
      <c r="E9" s="23">
        <f t="shared" si="1"/>
        <v>44158</v>
      </c>
      <c r="F9" s="23">
        <f t="shared" si="2"/>
        <v>44159</v>
      </c>
      <c r="G9" s="23">
        <f t="shared" si="3"/>
        <v>44166</v>
      </c>
      <c r="H9" s="23">
        <f t="shared" si="4"/>
        <v>44166</v>
      </c>
      <c r="I9" s="63">
        <f t="shared" si="5"/>
        <v>44167</v>
      </c>
      <c r="J9" s="64" t="s">
        <v>503</v>
      </c>
      <c r="K9" s="64" t="s">
        <v>428</v>
      </c>
      <c r="L9" s="64" t="s">
        <v>429</v>
      </c>
      <c r="M9" s="23"/>
      <c r="N9" s="23"/>
      <c r="O9" s="102"/>
      <c r="P9" s="102"/>
      <c r="Q9" s="76"/>
      <c r="R9" s="76"/>
      <c r="S9" s="76"/>
      <c r="T9" s="76"/>
    </row>
    <row r="10" spans="1:256" hidden="1">
      <c r="A10" s="83" t="s">
        <v>447</v>
      </c>
      <c r="B10" s="13" t="s">
        <v>418</v>
      </c>
      <c r="C10" s="23">
        <v>44164</v>
      </c>
      <c r="D10" s="23">
        <f t="shared" ref="D10:D13" si="9">C10</f>
        <v>44164</v>
      </c>
      <c r="E10" s="23">
        <f t="shared" ref="E10:E19" si="10">D10+1</f>
        <v>44165</v>
      </c>
      <c r="F10" s="23">
        <f t="shared" ref="F10:F13" si="11">E10+1</f>
        <v>44166</v>
      </c>
      <c r="G10" s="23">
        <f t="shared" ref="G10:G13" si="12">F10+7</f>
        <v>44173</v>
      </c>
      <c r="H10" s="23">
        <f t="shared" ref="H10:H19" si="13">G10</f>
        <v>44173</v>
      </c>
      <c r="I10" s="23">
        <f t="shared" ref="I10:I19" si="14">H10+1</f>
        <v>44174</v>
      </c>
      <c r="J10" s="23">
        <f t="shared" ref="J10:J19" si="15">I10+1</f>
        <v>44175</v>
      </c>
      <c r="K10" s="64" t="s">
        <v>428</v>
      </c>
      <c r="L10" s="64" t="s">
        <v>429</v>
      </c>
      <c r="M10" s="23">
        <f t="shared" si="7"/>
        <v>44176</v>
      </c>
      <c r="N10" s="23">
        <f t="shared" si="8"/>
        <v>44176</v>
      </c>
      <c r="O10" s="102"/>
      <c r="P10" s="102"/>
      <c r="Q10" s="76"/>
      <c r="R10" s="76"/>
      <c r="S10" s="76"/>
      <c r="T10" s="76"/>
    </row>
    <row r="11" spans="1:256" hidden="1">
      <c r="A11" s="92" t="s">
        <v>278</v>
      </c>
      <c r="B11" s="13" t="s">
        <v>419</v>
      </c>
      <c r="C11" s="23">
        <v>44171</v>
      </c>
      <c r="D11" s="23">
        <f t="shared" si="9"/>
        <v>44171</v>
      </c>
      <c r="E11" s="23">
        <f t="shared" si="10"/>
        <v>44172</v>
      </c>
      <c r="F11" s="23">
        <f t="shared" si="11"/>
        <v>44173</v>
      </c>
      <c r="G11" s="23">
        <f t="shared" si="12"/>
        <v>44180</v>
      </c>
      <c r="H11" s="23">
        <f t="shared" si="13"/>
        <v>44180</v>
      </c>
      <c r="I11" s="23">
        <f t="shared" si="14"/>
        <v>44181</v>
      </c>
      <c r="J11" s="23">
        <f t="shared" si="15"/>
        <v>44182</v>
      </c>
      <c r="K11" s="64" t="s">
        <v>428</v>
      </c>
      <c r="L11" s="64" t="s">
        <v>429</v>
      </c>
      <c r="M11" s="23">
        <f t="shared" si="7"/>
        <v>44183</v>
      </c>
      <c r="N11" s="23">
        <f t="shared" si="8"/>
        <v>44183</v>
      </c>
      <c r="O11" s="102"/>
      <c r="P11" s="102"/>
      <c r="Q11" s="76"/>
      <c r="R11" s="76"/>
      <c r="S11" s="76"/>
      <c r="T11" s="76"/>
    </row>
    <row r="12" spans="1:256" hidden="1">
      <c r="A12" s="61" t="s">
        <v>340</v>
      </c>
      <c r="B12" s="13" t="s">
        <v>420</v>
      </c>
      <c r="C12" s="23">
        <v>44178</v>
      </c>
      <c r="D12" s="23">
        <f t="shared" si="9"/>
        <v>44178</v>
      </c>
      <c r="E12" s="23">
        <f t="shared" si="10"/>
        <v>44179</v>
      </c>
      <c r="F12" s="23">
        <f t="shared" si="11"/>
        <v>44180</v>
      </c>
      <c r="G12" s="23">
        <f t="shared" si="12"/>
        <v>44187</v>
      </c>
      <c r="H12" s="23">
        <f t="shared" si="13"/>
        <v>44187</v>
      </c>
      <c r="I12" s="23">
        <f t="shared" si="14"/>
        <v>44188</v>
      </c>
      <c r="J12" s="23">
        <f t="shared" si="15"/>
        <v>44189</v>
      </c>
      <c r="K12" s="64" t="s">
        <v>428</v>
      </c>
      <c r="L12" s="64" t="s">
        <v>429</v>
      </c>
      <c r="M12" s="23">
        <f t="shared" si="7"/>
        <v>44190</v>
      </c>
      <c r="N12" s="23">
        <f t="shared" si="8"/>
        <v>44190</v>
      </c>
      <c r="O12" s="102"/>
      <c r="P12" s="102"/>
      <c r="Q12" s="76"/>
      <c r="R12" s="76"/>
      <c r="S12" s="76"/>
      <c r="T12" s="76"/>
    </row>
    <row r="13" spans="1:256" hidden="1">
      <c r="A13" s="92" t="s">
        <v>504</v>
      </c>
      <c r="B13" s="13" t="s">
        <v>421</v>
      </c>
      <c r="C13" s="23">
        <v>44185</v>
      </c>
      <c r="D13" s="23">
        <f t="shared" si="9"/>
        <v>44185</v>
      </c>
      <c r="E13" s="23">
        <f t="shared" si="10"/>
        <v>44186</v>
      </c>
      <c r="F13" s="23">
        <f t="shared" si="11"/>
        <v>44187</v>
      </c>
      <c r="G13" s="23">
        <f t="shared" si="12"/>
        <v>44194</v>
      </c>
      <c r="H13" s="23">
        <f t="shared" si="13"/>
        <v>44194</v>
      </c>
      <c r="I13" s="23">
        <f t="shared" si="14"/>
        <v>44195</v>
      </c>
      <c r="J13" s="23">
        <f t="shared" si="15"/>
        <v>44196</v>
      </c>
      <c r="K13" s="64" t="s">
        <v>428</v>
      </c>
      <c r="L13" s="64" t="s">
        <v>429</v>
      </c>
      <c r="M13" s="23">
        <f t="shared" si="7"/>
        <v>44197</v>
      </c>
      <c r="N13" s="23">
        <f t="shared" si="8"/>
        <v>44197</v>
      </c>
      <c r="O13" s="102"/>
      <c r="P13" s="102"/>
      <c r="Q13" s="76"/>
      <c r="R13" s="76"/>
      <c r="S13" s="76"/>
      <c r="T13" s="76"/>
    </row>
    <row r="14" spans="1:256">
      <c r="A14" s="282" t="s">
        <v>312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62"/>
      <c r="P14" s="62"/>
      <c r="Q14" s="62"/>
      <c r="R14" s="62"/>
      <c r="S14" s="62"/>
      <c r="T14" s="62"/>
    </row>
    <row r="15" spans="1:256">
      <c r="A15" s="139" t="s">
        <v>26</v>
      </c>
      <c r="B15" s="139" t="s">
        <v>27</v>
      </c>
      <c r="C15" s="283" t="s">
        <v>148</v>
      </c>
      <c r="D15" s="284"/>
      <c r="E15" s="283" t="s">
        <v>464</v>
      </c>
      <c r="F15" s="285"/>
      <c r="G15" s="283" t="s">
        <v>345</v>
      </c>
      <c r="H15" s="283"/>
      <c r="I15" s="283" t="s">
        <v>150</v>
      </c>
      <c r="J15" s="285"/>
      <c r="K15" s="283" t="s">
        <v>150</v>
      </c>
      <c r="L15" s="285"/>
      <c r="M15" s="283" t="s">
        <v>345</v>
      </c>
      <c r="N15" s="283"/>
      <c r="O15" s="107"/>
      <c r="P15" s="108"/>
      <c r="Q15" s="286"/>
      <c r="R15" s="287"/>
      <c r="S15" s="3"/>
      <c r="T15" s="3"/>
    </row>
    <row r="16" spans="1:256">
      <c r="A16" s="138" t="s">
        <v>3</v>
      </c>
      <c r="B16" s="138" t="s">
        <v>4</v>
      </c>
      <c r="C16" s="247" t="s">
        <v>79</v>
      </c>
      <c r="D16" s="247"/>
      <c r="E16" s="247" t="s">
        <v>8</v>
      </c>
      <c r="F16" s="247"/>
      <c r="G16" s="247" t="s">
        <v>29</v>
      </c>
      <c r="H16" s="247"/>
      <c r="I16" s="247" t="s">
        <v>174</v>
      </c>
      <c r="J16" s="247"/>
      <c r="K16" s="247" t="s">
        <v>175</v>
      </c>
      <c r="L16" s="247"/>
      <c r="M16" s="247" t="s">
        <v>29</v>
      </c>
      <c r="N16" s="247"/>
      <c r="O16" s="77"/>
      <c r="P16" s="78"/>
      <c r="Q16" s="281"/>
      <c r="R16" s="281"/>
      <c r="S16" s="78"/>
      <c r="T16" s="78"/>
    </row>
    <row r="17" spans="1:20">
      <c r="A17" s="138"/>
      <c r="B17" s="138"/>
      <c r="C17" s="247" t="s">
        <v>545</v>
      </c>
      <c r="D17" s="247"/>
      <c r="E17" s="247" t="s">
        <v>546</v>
      </c>
      <c r="F17" s="247"/>
      <c r="G17" s="247" t="s">
        <v>86</v>
      </c>
      <c r="H17" s="247"/>
      <c r="I17" s="247" t="s">
        <v>243</v>
      </c>
      <c r="J17" s="247"/>
      <c r="K17" s="247" t="s">
        <v>308</v>
      </c>
      <c r="L17" s="247"/>
      <c r="M17" s="247" t="s">
        <v>309</v>
      </c>
      <c r="N17" s="247"/>
      <c r="O17" s="77"/>
      <c r="P17" s="78"/>
      <c r="Q17" s="281"/>
      <c r="R17" s="281"/>
      <c r="S17" s="78"/>
      <c r="T17" s="78"/>
    </row>
    <row r="18" spans="1:20">
      <c r="A18" s="61" t="s">
        <v>310</v>
      </c>
      <c r="B18" s="13" t="s">
        <v>422</v>
      </c>
      <c r="C18" s="23">
        <v>44191</v>
      </c>
      <c r="D18" s="23">
        <f>C18+1</f>
        <v>44192</v>
      </c>
      <c r="E18" s="23">
        <f t="shared" si="10"/>
        <v>44193</v>
      </c>
      <c r="F18" s="23">
        <f>E18</f>
        <v>44193</v>
      </c>
      <c r="G18" s="23">
        <f>F18+8</f>
        <v>44201</v>
      </c>
      <c r="H18" s="23">
        <f t="shared" si="13"/>
        <v>44201</v>
      </c>
      <c r="I18" s="23">
        <f t="shared" si="14"/>
        <v>44202</v>
      </c>
      <c r="J18" s="23">
        <f t="shared" si="15"/>
        <v>44203</v>
      </c>
      <c r="K18" s="64" t="s">
        <v>428</v>
      </c>
      <c r="L18" s="64" t="s">
        <v>429</v>
      </c>
      <c r="M18" s="23">
        <f t="shared" si="7"/>
        <v>44204</v>
      </c>
      <c r="N18" s="23">
        <f t="shared" si="8"/>
        <v>44204</v>
      </c>
      <c r="O18" s="102"/>
      <c r="P18" s="102"/>
      <c r="Q18" s="76"/>
      <c r="R18" s="76"/>
      <c r="S18" s="76"/>
      <c r="T18" s="76"/>
    </row>
    <row r="19" spans="1:20">
      <c r="A19" s="83" t="s">
        <v>339</v>
      </c>
      <c r="B19" s="13" t="s">
        <v>423</v>
      </c>
      <c r="C19" s="23">
        <v>44198</v>
      </c>
      <c r="D19" s="23">
        <f>C19+1</f>
        <v>44199</v>
      </c>
      <c r="E19" s="23">
        <f t="shared" si="10"/>
        <v>44200</v>
      </c>
      <c r="F19" s="23">
        <f>E19</f>
        <v>44200</v>
      </c>
      <c r="G19" s="23">
        <f>F19+8</f>
        <v>44208</v>
      </c>
      <c r="H19" s="23">
        <f t="shared" si="13"/>
        <v>44208</v>
      </c>
      <c r="I19" s="23">
        <f t="shared" si="14"/>
        <v>44209</v>
      </c>
      <c r="J19" s="23">
        <f t="shared" si="15"/>
        <v>44210</v>
      </c>
      <c r="K19" s="64" t="s">
        <v>428</v>
      </c>
      <c r="L19" s="64" t="s">
        <v>429</v>
      </c>
      <c r="M19" s="23">
        <f t="shared" si="7"/>
        <v>44211</v>
      </c>
      <c r="N19" s="23">
        <f t="shared" si="8"/>
        <v>44211</v>
      </c>
      <c r="O19" s="102"/>
      <c r="P19" s="102"/>
      <c r="Q19" s="76"/>
      <c r="R19" s="76"/>
      <c r="S19" s="76"/>
      <c r="T19" s="76"/>
    </row>
    <row r="20" spans="1:20">
      <c r="A20" s="71" t="s">
        <v>447</v>
      </c>
      <c r="B20" s="13" t="s">
        <v>466</v>
      </c>
      <c r="C20" s="23">
        <v>44205</v>
      </c>
      <c r="D20" s="23">
        <f>C20+1</f>
        <v>44206</v>
      </c>
      <c r="E20" s="23">
        <f t="shared" ref="E20:E22" si="16">D20+1</f>
        <v>44207</v>
      </c>
      <c r="F20" s="23">
        <f>E20</f>
        <v>44207</v>
      </c>
      <c r="G20" s="23">
        <f>F20+8</f>
        <v>44215</v>
      </c>
      <c r="H20" s="23">
        <f t="shared" ref="H20:H22" si="17">G20</f>
        <v>44215</v>
      </c>
      <c r="I20" s="23">
        <f t="shared" ref="I20:I22" si="18">H20+1</f>
        <v>44216</v>
      </c>
      <c r="J20" s="23">
        <f t="shared" ref="J20:J22" si="19">I20+1</f>
        <v>44217</v>
      </c>
      <c r="K20" s="64" t="s">
        <v>428</v>
      </c>
      <c r="L20" s="64" t="s">
        <v>429</v>
      </c>
      <c r="M20" s="23">
        <f t="shared" ref="M20:M22" si="20">J20+1</f>
        <v>44218</v>
      </c>
      <c r="N20" s="23">
        <f t="shared" ref="N20:N22" si="21">M20</f>
        <v>44218</v>
      </c>
      <c r="O20" s="102"/>
      <c r="P20" s="102"/>
      <c r="Q20" s="76"/>
      <c r="R20" s="76"/>
      <c r="S20" s="76"/>
      <c r="T20" s="76"/>
    </row>
    <row r="21" spans="1:20">
      <c r="A21" s="71" t="s">
        <v>278</v>
      </c>
      <c r="B21" s="13" t="s">
        <v>467</v>
      </c>
      <c r="C21" s="23">
        <v>44212</v>
      </c>
      <c r="D21" s="23">
        <f t="shared" ref="D21:D22" si="22">C21+1</f>
        <v>44213</v>
      </c>
      <c r="E21" s="23">
        <f t="shared" si="16"/>
        <v>44214</v>
      </c>
      <c r="F21" s="23">
        <f t="shared" ref="F21:F22" si="23">E21</f>
        <v>44214</v>
      </c>
      <c r="G21" s="23">
        <f t="shared" ref="G21:G22" si="24">F21+8</f>
        <v>44222</v>
      </c>
      <c r="H21" s="23">
        <f t="shared" si="17"/>
        <v>44222</v>
      </c>
      <c r="I21" s="23">
        <f t="shared" si="18"/>
        <v>44223</v>
      </c>
      <c r="J21" s="23">
        <f t="shared" si="19"/>
        <v>44224</v>
      </c>
      <c r="K21" s="64" t="s">
        <v>428</v>
      </c>
      <c r="L21" s="64" t="s">
        <v>429</v>
      </c>
      <c r="M21" s="23">
        <f t="shared" si="20"/>
        <v>44225</v>
      </c>
      <c r="N21" s="23">
        <f t="shared" si="21"/>
        <v>44225</v>
      </c>
      <c r="O21" s="102"/>
      <c r="P21" s="102"/>
      <c r="Q21" s="76"/>
      <c r="R21" s="76"/>
      <c r="S21" s="76"/>
      <c r="T21" s="76"/>
    </row>
    <row r="22" spans="1:20">
      <c r="A22" s="88" t="s">
        <v>610</v>
      </c>
      <c r="B22" s="13" t="s">
        <v>468</v>
      </c>
      <c r="C22" s="23">
        <v>44219</v>
      </c>
      <c r="D22" s="23">
        <f t="shared" si="22"/>
        <v>44220</v>
      </c>
      <c r="E22" s="23">
        <f t="shared" si="16"/>
        <v>44221</v>
      </c>
      <c r="F22" s="23">
        <f t="shared" si="23"/>
        <v>44221</v>
      </c>
      <c r="G22" s="23">
        <f t="shared" si="24"/>
        <v>44229</v>
      </c>
      <c r="H22" s="23">
        <f t="shared" si="17"/>
        <v>44229</v>
      </c>
      <c r="I22" s="23">
        <f t="shared" si="18"/>
        <v>44230</v>
      </c>
      <c r="J22" s="23">
        <f t="shared" si="19"/>
        <v>44231</v>
      </c>
      <c r="K22" s="64" t="s">
        <v>428</v>
      </c>
      <c r="L22" s="64" t="s">
        <v>429</v>
      </c>
      <c r="M22" s="23">
        <f t="shared" si="20"/>
        <v>44232</v>
      </c>
      <c r="N22" s="23">
        <f t="shared" si="21"/>
        <v>44232</v>
      </c>
      <c r="O22" s="102"/>
      <c r="P22" s="102"/>
      <c r="Q22" s="76"/>
      <c r="R22" s="76"/>
      <c r="S22" s="76"/>
      <c r="T22" s="76"/>
    </row>
    <row r="23" spans="1:20">
      <c r="A23" s="71" t="s">
        <v>505</v>
      </c>
      <c r="B23" s="13" t="s">
        <v>469</v>
      </c>
      <c r="C23" s="23">
        <v>44226</v>
      </c>
      <c r="D23" s="23">
        <f>C23+1</f>
        <v>44227</v>
      </c>
      <c r="E23" s="23">
        <f>D23+1</f>
        <v>44228</v>
      </c>
      <c r="F23" s="23">
        <f>E23</f>
        <v>44228</v>
      </c>
      <c r="G23" s="23">
        <f>F23+8</f>
        <v>44236</v>
      </c>
      <c r="H23" s="23">
        <f>G23</f>
        <v>44236</v>
      </c>
      <c r="I23" s="23">
        <f>H23+1</f>
        <v>44237</v>
      </c>
      <c r="J23" s="23">
        <f>I23+1</f>
        <v>44238</v>
      </c>
      <c r="K23" s="64" t="s">
        <v>428</v>
      </c>
      <c r="L23" s="64" t="s">
        <v>429</v>
      </c>
      <c r="M23" s="23">
        <f>J23+1</f>
        <v>44239</v>
      </c>
      <c r="N23" s="23">
        <f>M23</f>
        <v>44239</v>
      </c>
      <c r="O23" s="102"/>
      <c r="P23" s="102"/>
      <c r="Q23" s="76"/>
      <c r="R23" s="76"/>
      <c r="S23" s="76"/>
      <c r="T23" s="76"/>
    </row>
    <row r="24" spans="1:20">
      <c r="A24" s="61" t="s">
        <v>310</v>
      </c>
      <c r="B24" s="13" t="s">
        <v>470</v>
      </c>
      <c r="C24" s="64" t="s">
        <v>428</v>
      </c>
      <c r="D24" s="64" t="s">
        <v>428</v>
      </c>
      <c r="E24" s="64" t="s">
        <v>428</v>
      </c>
      <c r="F24" s="64" t="s">
        <v>428</v>
      </c>
      <c r="G24" s="23">
        <v>44243</v>
      </c>
      <c r="H24" s="23">
        <f t="shared" ref="H24" si="25">G24</f>
        <v>44243</v>
      </c>
      <c r="I24" s="23">
        <f t="shared" ref="I24" si="26">H24+1</f>
        <v>44244</v>
      </c>
      <c r="J24" s="23">
        <f t="shared" ref="J24" si="27">I24+1</f>
        <v>44245</v>
      </c>
      <c r="K24" s="64" t="s">
        <v>428</v>
      </c>
      <c r="L24" s="64" t="s">
        <v>428</v>
      </c>
      <c r="M24" s="23">
        <f t="shared" ref="M24" si="28">J24+1</f>
        <v>44246</v>
      </c>
      <c r="N24" s="23">
        <f t="shared" ref="N24" si="29">M24</f>
        <v>44246</v>
      </c>
      <c r="O24" s="102"/>
      <c r="P24" s="102"/>
      <c r="Q24" s="76"/>
      <c r="R24" s="76"/>
      <c r="S24" s="76"/>
      <c r="T24" s="76"/>
    </row>
    <row r="25" spans="1:20">
      <c r="A25" s="83" t="s">
        <v>447</v>
      </c>
      <c r="B25" s="13" t="s">
        <v>471</v>
      </c>
      <c r="C25" s="23">
        <v>44240</v>
      </c>
      <c r="D25" s="23">
        <f t="shared" ref="D25" si="30">C25+1</f>
        <v>44241</v>
      </c>
      <c r="E25" s="23">
        <f t="shared" ref="E25" si="31">D25+1</f>
        <v>44242</v>
      </c>
      <c r="F25" s="23">
        <f t="shared" ref="F25" si="32">E25</f>
        <v>44242</v>
      </c>
      <c r="G25" s="23">
        <f t="shared" ref="G25" si="33">F25+8</f>
        <v>44250</v>
      </c>
      <c r="H25" s="23">
        <f t="shared" ref="H25" si="34">G25</f>
        <v>44250</v>
      </c>
      <c r="I25" s="23">
        <f t="shared" ref="I25" si="35">H25+1</f>
        <v>44251</v>
      </c>
      <c r="J25" s="23">
        <f t="shared" ref="J25" si="36">I25+1</f>
        <v>44252</v>
      </c>
      <c r="K25" s="64" t="s">
        <v>428</v>
      </c>
      <c r="L25" s="64" t="s">
        <v>429</v>
      </c>
      <c r="M25" s="23">
        <f t="shared" ref="M25" si="37">J25+1</f>
        <v>44253</v>
      </c>
      <c r="N25" s="23">
        <f t="shared" ref="N25" si="38">M25</f>
        <v>44253</v>
      </c>
      <c r="O25" s="102"/>
      <c r="P25" s="102"/>
      <c r="Q25" s="76"/>
      <c r="R25" s="76"/>
      <c r="S25" s="76"/>
      <c r="T25" s="76"/>
    </row>
    <row r="26" spans="1:20">
      <c r="A26" s="282" t="s">
        <v>312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62"/>
      <c r="P26" s="62"/>
      <c r="Q26" s="62"/>
      <c r="R26" s="62"/>
      <c r="S26" s="62"/>
      <c r="T26" s="62"/>
    </row>
    <row r="27" spans="1:20">
      <c r="A27" s="154" t="s">
        <v>26</v>
      </c>
      <c r="B27" s="154" t="s">
        <v>27</v>
      </c>
      <c r="C27" s="283" t="s">
        <v>667</v>
      </c>
      <c r="D27" s="284"/>
      <c r="E27" s="283" t="s">
        <v>464</v>
      </c>
      <c r="F27" s="285"/>
      <c r="G27" s="283" t="s">
        <v>345</v>
      </c>
      <c r="H27" s="283"/>
      <c r="I27" s="283" t="s">
        <v>150</v>
      </c>
      <c r="J27" s="285"/>
      <c r="K27" s="283" t="s">
        <v>150</v>
      </c>
      <c r="L27" s="285"/>
      <c r="M27" s="283" t="s">
        <v>345</v>
      </c>
      <c r="N27" s="283"/>
      <c r="O27" s="107"/>
      <c r="P27" s="108"/>
      <c r="Q27" s="286"/>
      <c r="R27" s="287"/>
      <c r="S27" s="3"/>
      <c r="T27" s="3"/>
    </row>
    <row r="28" spans="1:20">
      <c r="A28" s="153" t="s">
        <v>3</v>
      </c>
      <c r="B28" s="153" t="s">
        <v>4</v>
      </c>
      <c r="C28" s="247" t="s">
        <v>79</v>
      </c>
      <c r="D28" s="247"/>
      <c r="E28" s="247" t="s">
        <v>8</v>
      </c>
      <c r="F28" s="247"/>
      <c r="G28" s="247" t="s">
        <v>29</v>
      </c>
      <c r="H28" s="247"/>
      <c r="I28" s="247" t="s">
        <v>174</v>
      </c>
      <c r="J28" s="247"/>
      <c r="K28" s="247" t="s">
        <v>175</v>
      </c>
      <c r="L28" s="247"/>
      <c r="M28" s="247" t="s">
        <v>29</v>
      </c>
      <c r="N28" s="247"/>
      <c r="O28" s="77"/>
      <c r="P28" s="78"/>
      <c r="Q28" s="281"/>
      <c r="R28" s="281"/>
      <c r="S28" s="78"/>
      <c r="T28" s="78"/>
    </row>
    <row r="29" spans="1:20">
      <c r="A29" s="153"/>
      <c r="B29" s="153"/>
      <c r="C29" s="247" t="s">
        <v>545</v>
      </c>
      <c r="D29" s="247"/>
      <c r="E29" s="247" t="s">
        <v>546</v>
      </c>
      <c r="F29" s="247"/>
      <c r="G29" s="247" t="s">
        <v>86</v>
      </c>
      <c r="H29" s="247"/>
      <c r="I29" s="247" t="s">
        <v>243</v>
      </c>
      <c r="J29" s="247"/>
      <c r="K29" s="247" t="s">
        <v>308</v>
      </c>
      <c r="L29" s="247"/>
      <c r="M29" s="247" t="s">
        <v>309</v>
      </c>
      <c r="N29" s="247"/>
      <c r="O29" s="77"/>
      <c r="P29" s="78"/>
      <c r="Q29" s="281"/>
      <c r="R29" s="281"/>
      <c r="S29" s="78"/>
      <c r="T29" s="78"/>
    </row>
    <row r="30" spans="1:20">
      <c r="A30" s="83" t="s">
        <v>506</v>
      </c>
      <c r="B30" s="13" t="s">
        <v>611</v>
      </c>
      <c r="C30" s="23">
        <v>44247</v>
      </c>
      <c r="D30" s="23">
        <f t="shared" ref="D30:D35" si="39">C30+1</f>
        <v>44248</v>
      </c>
      <c r="E30" s="23">
        <f t="shared" ref="E30" si="40">D30+1</f>
        <v>44249</v>
      </c>
      <c r="F30" s="23">
        <f t="shared" ref="F30:F35" si="41">E30</f>
        <v>44249</v>
      </c>
      <c r="G30" s="23">
        <f t="shared" ref="G30:G35" si="42">F30+8</f>
        <v>44257</v>
      </c>
      <c r="H30" s="23">
        <f t="shared" ref="H30" si="43">G30</f>
        <v>44257</v>
      </c>
      <c r="I30" s="23">
        <f t="shared" ref="I30" si="44">H30+1</f>
        <v>44258</v>
      </c>
      <c r="J30" s="23">
        <f t="shared" ref="J30" si="45">I30+1</f>
        <v>44259</v>
      </c>
      <c r="K30" s="64" t="s">
        <v>428</v>
      </c>
      <c r="L30" s="64" t="s">
        <v>429</v>
      </c>
      <c r="M30" s="23">
        <f t="shared" ref="M30:M35" si="46">J30+1</f>
        <v>44260</v>
      </c>
      <c r="N30" s="23">
        <f t="shared" ref="N30:N35" si="47">M30</f>
        <v>44260</v>
      </c>
      <c r="O30" s="102"/>
      <c r="P30" s="102"/>
      <c r="Q30" s="76"/>
      <c r="R30" s="76"/>
      <c r="S30" s="76"/>
      <c r="T30" s="76"/>
    </row>
    <row r="31" spans="1:20">
      <c r="A31" s="71" t="s">
        <v>278</v>
      </c>
      <c r="B31" s="13" t="s">
        <v>612</v>
      </c>
      <c r="C31" s="23">
        <v>44254</v>
      </c>
      <c r="D31" s="23">
        <f t="shared" si="39"/>
        <v>44255</v>
      </c>
      <c r="E31" s="23">
        <f t="shared" ref="E31:E35" si="48">D31+1</f>
        <v>44256</v>
      </c>
      <c r="F31" s="23">
        <f t="shared" si="41"/>
        <v>44256</v>
      </c>
      <c r="G31" s="23">
        <f t="shared" si="42"/>
        <v>44264</v>
      </c>
      <c r="H31" s="23">
        <f t="shared" ref="H31:H35" si="49">G31</f>
        <v>44264</v>
      </c>
      <c r="I31" s="23">
        <f t="shared" ref="I31:I35" si="50">H31+1</f>
        <v>44265</v>
      </c>
      <c r="J31" s="23">
        <f t="shared" ref="J31:J35" si="51">I31+1</f>
        <v>44266</v>
      </c>
      <c r="K31" s="64" t="s">
        <v>428</v>
      </c>
      <c r="L31" s="64" t="s">
        <v>429</v>
      </c>
      <c r="M31" s="23">
        <f t="shared" si="46"/>
        <v>44267</v>
      </c>
      <c r="N31" s="23">
        <f t="shared" si="47"/>
        <v>44267</v>
      </c>
      <c r="O31" s="102"/>
      <c r="P31" s="102"/>
      <c r="Q31" s="76"/>
      <c r="R31" s="76"/>
      <c r="S31" s="76"/>
      <c r="T31" s="76"/>
    </row>
    <row r="32" spans="1:20">
      <c r="A32" s="61" t="s">
        <v>610</v>
      </c>
      <c r="B32" s="13" t="s">
        <v>613</v>
      </c>
      <c r="C32" s="23">
        <v>44261</v>
      </c>
      <c r="D32" s="23">
        <f t="shared" si="39"/>
        <v>44262</v>
      </c>
      <c r="E32" s="23">
        <f t="shared" si="48"/>
        <v>44263</v>
      </c>
      <c r="F32" s="23">
        <f t="shared" si="41"/>
        <v>44263</v>
      </c>
      <c r="G32" s="23">
        <f t="shared" si="42"/>
        <v>44271</v>
      </c>
      <c r="H32" s="23">
        <f t="shared" si="49"/>
        <v>44271</v>
      </c>
      <c r="I32" s="23">
        <f t="shared" si="50"/>
        <v>44272</v>
      </c>
      <c r="J32" s="23">
        <f t="shared" si="51"/>
        <v>44273</v>
      </c>
      <c r="K32" s="64" t="s">
        <v>428</v>
      </c>
      <c r="L32" s="64" t="s">
        <v>429</v>
      </c>
      <c r="M32" s="23">
        <f t="shared" si="46"/>
        <v>44274</v>
      </c>
      <c r="N32" s="23">
        <f t="shared" si="47"/>
        <v>44274</v>
      </c>
      <c r="O32" s="102"/>
      <c r="P32" s="102"/>
      <c r="Q32" s="76"/>
      <c r="R32" s="76"/>
      <c r="S32" s="76"/>
      <c r="T32" s="76"/>
    </row>
    <row r="33" spans="1:21">
      <c r="A33" s="71" t="s">
        <v>505</v>
      </c>
      <c r="B33" s="13" t="s">
        <v>614</v>
      </c>
      <c r="C33" s="23">
        <v>44268</v>
      </c>
      <c r="D33" s="23">
        <f t="shared" si="39"/>
        <v>44269</v>
      </c>
      <c r="E33" s="23">
        <f t="shared" si="48"/>
        <v>44270</v>
      </c>
      <c r="F33" s="23">
        <f t="shared" si="41"/>
        <v>44270</v>
      </c>
      <c r="G33" s="23">
        <f t="shared" si="42"/>
        <v>44278</v>
      </c>
      <c r="H33" s="23">
        <f t="shared" si="49"/>
        <v>44278</v>
      </c>
      <c r="I33" s="23">
        <f t="shared" si="50"/>
        <v>44279</v>
      </c>
      <c r="J33" s="23">
        <f t="shared" si="51"/>
        <v>44280</v>
      </c>
      <c r="K33" s="64" t="s">
        <v>428</v>
      </c>
      <c r="L33" s="64" t="s">
        <v>429</v>
      </c>
      <c r="M33" s="23">
        <f t="shared" si="46"/>
        <v>44281</v>
      </c>
      <c r="N33" s="23">
        <f t="shared" si="47"/>
        <v>44281</v>
      </c>
      <c r="O33" s="102"/>
      <c r="P33" s="102"/>
      <c r="Q33" s="76"/>
      <c r="R33" s="76"/>
      <c r="S33" s="76"/>
      <c r="T33" s="76"/>
    </row>
    <row r="34" spans="1:21">
      <c r="A34" s="61" t="s">
        <v>310</v>
      </c>
      <c r="B34" s="13" t="s">
        <v>615</v>
      </c>
      <c r="C34" s="23">
        <v>44275</v>
      </c>
      <c r="D34" s="23">
        <f t="shared" si="39"/>
        <v>44276</v>
      </c>
      <c r="E34" s="23">
        <f t="shared" si="48"/>
        <v>44277</v>
      </c>
      <c r="F34" s="23">
        <f t="shared" si="41"/>
        <v>44277</v>
      </c>
      <c r="G34" s="23">
        <f t="shared" si="42"/>
        <v>44285</v>
      </c>
      <c r="H34" s="23">
        <f t="shared" si="49"/>
        <v>44285</v>
      </c>
      <c r="I34" s="23">
        <f t="shared" si="50"/>
        <v>44286</v>
      </c>
      <c r="J34" s="23">
        <f t="shared" si="51"/>
        <v>44287</v>
      </c>
      <c r="K34" s="64" t="s">
        <v>428</v>
      </c>
      <c r="L34" s="64" t="s">
        <v>429</v>
      </c>
      <c r="M34" s="23">
        <f t="shared" si="46"/>
        <v>44288</v>
      </c>
      <c r="N34" s="23">
        <f t="shared" si="47"/>
        <v>44288</v>
      </c>
      <c r="O34" s="102"/>
      <c r="P34" s="102"/>
      <c r="Q34" s="76"/>
      <c r="R34" s="76"/>
      <c r="S34" s="76"/>
      <c r="T34" s="76"/>
    </row>
    <row r="35" spans="1:21">
      <c r="A35" s="71" t="s">
        <v>447</v>
      </c>
      <c r="B35" s="13" t="s">
        <v>616</v>
      </c>
      <c r="C35" s="23">
        <v>44282</v>
      </c>
      <c r="D35" s="23">
        <f t="shared" si="39"/>
        <v>44283</v>
      </c>
      <c r="E35" s="23">
        <f t="shared" si="48"/>
        <v>44284</v>
      </c>
      <c r="F35" s="23">
        <f t="shared" si="41"/>
        <v>44284</v>
      </c>
      <c r="G35" s="23">
        <f t="shared" si="42"/>
        <v>44292</v>
      </c>
      <c r="H35" s="23">
        <f t="shared" si="49"/>
        <v>44292</v>
      </c>
      <c r="I35" s="23">
        <f t="shared" si="50"/>
        <v>44293</v>
      </c>
      <c r="J35" s="23">
        <f t="shared" si="51"/>
        <v>44294</v>
      </c>
      <c r="K35" s="64" t="s">
        <v>428</v>
      </c>
      <c r="L35" s="64" t="s">
        <v>429</v>
      </c>
      <c r="M35" s="23">
        <f t="shared" si="46"/>
        <v>44295</v>
      </c>
      <c r="N35" s="23">
        <f t="shared" si="47"/>
        <v>44295</v>
      </c>
      <c r="O35" s="102"/>
      <c r="P35" s="102"/>
      <c r="Q35" s="76"/>
      <c r="R35" s="76"/>
      <c r="S35" s="76"/>
      <c r="T35" s="76"/>
    </row>
    <row r="36" spans="1:21">
      <c r="A36" s="4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21" ht="16.2">
      <c r="A37" s="39" t="s">
        <v>19</v>
      </c>
      <c r="B37" s="249" t="s">
        <v>30</v>
      </c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1"/>
      <c r="N37" s="1"/>
      <c r="O37" s="1"/>
      <c r="P37" s="1"/>
      <c r="Q37" s="1"/>
      <c r="R37" s="1"/>
      <c r="S37" s="1"/>
    </row>
    <row r="38" spans="1:21" ht="16.2" customHeight="1">
      <c r="A38" s="67" t="s">
        <v>23</v>
      </c>
      <c r="B38" s="292" t="s">
        <v>668</v>
      </c>
      <c r="C38" s="292"/>
      <c r="D38" s="292"/>
      <c r="E38" s="292"/>
      <c r="F38" s="292"/>
      <c r="G38" s="292"/>
      <c r="H38" s="292"/>
      <c r="I38" s="292"/>
      <c r="J38" s="292"/>
      <c r="K38" s="292"/>
      <c r="L38" s="292"/>
      <c r="M38" s="1"/>
      <c r="N38" s="1"/>
      <c r="O38" s="1"/>
      <c r="P38" s="1"/>
      <c r="Q38" s="1"/>
      <c r="R38" s="1"/>
      <c r="S38" s="1"/>
      <c r="T38" s="1"/>
      <c r="U38" s="1"/>
    </row>
    <row r="39" spans="1:21" ht="16.2" customHeight="1">
      <c r="A39" s="42" t="s">
        <v>23</v>
      </c>
      <c r="B39" s="264" t="s">
        <v>669</v>
      </c>
      <c r="C39" s="265"/>
      <c r="D39" s="265"/>
      <c r="E39" s="265"/>
      <c r="F39" s="265"/>
      <c r="G39" s="265"/>
      <c r="H39" s="265"/>
      <c r="I39" s="265"/>
      <c r="J39" s="265"/>
      <c r="K39" s="265"/>
      <c r="L39" s="266"/>
      <c r="M39" s="1"/>
      <c r="N39" s="1"/>
      <c r="O39" s="1"/>
      <c r="P39" s="1"/>
      <c r="Q39" s="1"/>
      <c r="R39" s="1"/>
      <c r="S39" s="2"/>
    </row>
    <row r="40" spans="1:21" ht="16.2" customHeight="1">
      <c r="A40" s="43" t="s">
        <v>149</v>
      </c>
      <c r="B40" s="259" t="s">
        <v>465</v>
      </c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1"/>
      <c r="N40" s="1"/>
      <c r="O40" s="1"/>
      <c r="P40" s="1"/>
      <c r="Q40" s="1"/>
      <c r="R40" s="1"/>
      <c r="S40" s="1"/>
      <c r="T40" s="1"/>
      <c r="U40" s="1"/>
    </row>
    <row r="41" spans="1:21" ht="16.2" customHeight="1">
      <c r="A41" s="43" t="s">
        <v>33</v>
      </c>
      <c r="B41" s="288" t="s">
        <v>217</v>
      </c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1"/>
      <c r="N41" s="1"/>
      <c r="O41" s="1"/>
      <c r="P41" s="1"/>
      <c r="Q41" s="1"/>
      <c r="R41" s="1"/>
      <c r="S41" s="1"/>
    </row>
    <row r="42" spans="1:21" ht="16.2" customHeight="1">
      <c r="A42" s="43" t="s">
        <v>33</v>
      </c>
      <c r="B42" s="288" t="s">
        <v>218</v>
      </c>
      <c r="C42" s="288"/>
      <c r="D42" s="288"/>
      <c r="E42" s="288"/>
      <c r="F42" s="288"/>
      <c r="G42" s="288"/>
      <c r="H42" s="288"/>
      <c r="I42" s="288"/>
      <c r="J42" s="288"/>
      <c r="K42" s="288"/>
      <c r="L42" s="288"/>
      <c r="M42" s="1"/>
      <c r="N42" s="1"/>
      <c r="O42" s="1"/>
      <c r="P42" s="1"/>
      <c r="Q42" s="1"/>
      <c r="R42" s="1"/>
      <c r="S42" s="1"/>
    </row>
    <row r="43" spans="1:21" ht="16.2" customHeight="1">
      <c r="A43" s="42" t="s">
        <v>32</v>
      </c>
      <c r="B43" s="288" t="s">
        <v>219</v>
      </c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1"/>
      <c r="N43" s="1"/>
      <c r="O43" s="1"/>
      <c r="P43" s="1"/>
      <c r="Q43" s="1"/>
      <c r="R43" s="1"/>
      <c r="S43" s="1"/>
    </row>
    <row r="44" spans="1:21" ht="16.2" customHeight="1">
      <c r="A44" s="42" t="s">
        <v>32</v>
      </c>
      <c r="B44" s="289" t="s">
        <v>220</v>
      </c>
      <c r="C44" s="290"/>
      <c r="D44" s="290"/>
      <c r="E44" s="290"/>
      <c r="F44" s="290"/>
      <c r="G44" s="290"/>
      <c r="H44" s="290"/>
      <c r="I44" s="290"/>
      <c r="J44" s="290"/>
      <c r="K44" s="290"/>
      <c r="L44" s="291"/>
      <c r="M44" s="1"/>
      <c r="N44" s="1"/>
      <c r="O44" s="1"/>
      <c r="P44" s="1"/>
      <c r="Q44" s="1"/>
      <c r="R44" s="1"/>
      <c r="S44" s="1"/>
    </row>
    <row r="45" spans="1:21" ht="16.2" customHeight="1">
      <c r="A45" s="42" t="s">
        <v>151</v>
      </c>
      <c r="B45" s="288" t="s">
        <v>221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1"/>
      <c r="N45" s="1"/>
      <c r="O45" s="1"/>
      <c r="P45" s="1"/>
      <c r="Q45" s="1"/>
      <c r="R45" s="1"/>
      <c r="S45" s="1"/>
    </row>
  </sheetData>
  <mergeCells count="77">
    <mergeCell ref="M29:N29"/>
    <mergeCell ref="Q29:R29"/>
    <mergeCell ref="C29:D29"/>
    <mergeCell ref="E29:F29"/>
    <mergeCell ref="G29:H29"/>
    <mergeCell ref="I29:J29"/>
    <mergeCell ref="K29:L29"/>
    <mergeCell ref="Q27:R27"/>
    <mergeCell ref="C28:D28"/>
    <mergeCell ref="E28:F28"/>
    <mergeCell ref="G28:H28"/>
    <mergeCell ref="I28:J28"/>
    <mergeCell ref="K28:L28"/>
    <mergeCell ref="M28:N28"/>
    <mergeCell ref="Q28:R28"/>
    <mergeCell ref="M27:N27"/>
    <mergeCell ref="Q17:R17"/>
    <mergeCell ref="B1:Q1"/>
    <mergeCell ref="B2:Q2"/>
    <mergeCell ref="Q15:R15"/>
    <mergeCell ref="C16:D16"/>
    <mergeCell ref="E16:F16"/>
    <mergeCell ref="G16:H16"/>
    <mergeCell ref="I16:J16"/>
    <mergeCell ref="K16:L16"/>
    <mergeCell ref="M16:N16"/>
    <mergeCell ref="Q16:R16"/>
    <mergeCell ref="C17:D17"/>
    <mergeCell ref="E17:F17"/>
    <mergeCell ref="G17:H17"/>
    <mergeCell ref="I17:J17"/>
    <mergeCell ref="K17:L17"/>
    <mergeCell ref="B45:L45"/>
    <mergeCell ref="B41:L41"/>
    <mergeCell ref="B43:L43"/>
    <mergeCell ref="B44:L44"/>
    <mergeCell ref="B38:L38"/>
    <mergeCell ref="B42:L42"/>
    <mergeCell ref="B39:L39"/>
    <mergeCell ref="A4:N4"/>
    <mergeCell ref="C5:D5"/>
    <mergeCell ref="E5:F5"/>
    <mergeCell ref="G5:H5"/>
    <mergeCell ref="I5:J5"/>
    <mergeCell ref="K5:L5"/>
    <mergeCell ref="M5:N5"/>
    <mergeCell ref="M7:N7"/>
    <mergeCell ref="A26:N26"/>
    <mergeCell ref="C27:D27"/>
    <mergeCell ref="E27:F27"/>
    <mergeCell ref="G27:H27"/>
    <mergeCell ref="I27:J27"/>
    <mergeCell ref="K27:L27"/>
    <mergeCell ref="Q5:R5"/>
    <mergeCell ref="C6:D6"/>
    <mergeCell ref="E6:F6"/>
    <mergeCell ref="G6:H6"/>
    <mergeCell ref="I6:J6"/>
    <mergeCell ref="K6:L6"/>
    <mergeCell ref="M6:N6"/>
    <mergeCell ref="Q6:R6"/>
    <mergeCell ref="Q7:R7"/>
    <mergeCell ref="B40:L40"/>
    <mergeCell ref="C7:D7"/>
    <mergeCell ref="E7:F7"/>
    <mergeCell ref="G7:H7"/>
    <mergeCell ref="I7:J7"/>
    <mergeCell ref="K7:L7"/>
    <mergeCell ref="B37:L37"/>
    <mergeCell ref="A14:N14"/>
    <mergeCell ref="C15:D15"/>
    <mergeCell ref="E15:F15"/>
    <mergeCell ref="G15:H15"/>
    <mergeCell ref="I15:J15"/>
    <mergeCell ref="K15:L15"/>
    <mergeCell ref="M15:N15"/>
    <mergeCell ref="M17:N17"/>
  </mergeCells>
  <phoneticPr fontId="3" type="noConversion"/>
  <pageMargins left="0.7" right="0.7" top="0.75" bottom="0.75" header="0.3" footer="0.3"/>
  <pageSetup paperSize="9" scale="71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V50"/>
  <sheetViews>
    <sheetView topLeftCell="A4" workbookViewId="0">
      <selection activeCell="I37" sqref="I37:L37"/>
    </sheetView>
  </sheetViews>
  <sheetFormatPr defaultRowHeight="15.6"/>
  <cols>
    <col min="1" max="1" width="20.3984375" customWidth="1"/>
    <col min="2" max="21" width="7.5" customWidth="1"/>
  </cols>
  <sheetData>
    <row r="1" spans="1:256" ht="51" customHeight="1">
      <c r="B1" s="209" t="s">
        <v>52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46"/>
      <c r="N1" s="46"/>
      <c r="O1" s="46"/>
      <c r="P1" s="46"/>
      <c r="Q1" s="46"/>
      <c r="R1" s="46"/>
      <c r="S1" s="46"/>
      <c r="T1" s="47"/>
    </row>
    <row r="2" spans="1:256" ht="17.100000000000001" customHeight="1">
      <c r="B2" s="210" t="s">
        <v>53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48"/>
      <c r="N2" s="48"/>
      <c r="O2" s="48"/>
      <c r="P2" s="48"/>
      <c r="Q2" s="48"/>
      <c r="R2" s="48"/>
      <c r="S2" s="48"/>
      <c r="T2" s="48"/>
    </row>
    <row r="3" spans="1:256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>
      <c r="A4" s="296" t="s">
        <v>311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8"/>
      <c r="M4" s="62"/>
      <c r="N4" s="62"/>
      <c r="O4" s="62"/>
      <c r="P4" s="62"/>
      <c r="Q4" s="62"/>
      <c r="R4" s="62"/>
      <c r="S4" s="62"/>
      <c r="T4" s="62"/>
    </row>
    <row r="5" spans="1:256">
      <c r="A5" s="101" t="s">
        <v>26</v>
      </c>
      <c r="B5" s="283" t="s">
        <v>150</v>
      </c>
      <c r="C5" s="285"/>
      <c r="D5" s="283" t="s">
        <v>150</v>
      </c>
      <c r="E5" s="285"/>
      <c r="F5" s="283" t="s">
        <v>176</v>
      </c>
      <c r="G5" s="285"/>
      <c r="H5" s="99" t="s">
        <v>27</v>
      </c>
      <c r="I5" s="283" t="s">
        <v>313</v>
      </c>
      <c r="J5" s="284"/>
      <c r="K5" s="299" t="s">
        <v>215</v>
      </c>
      <c r="L5" s="300"/>
      <c r="M5" s="286"/>
      <c r="N5" s="287"/>
      <c r="O5" s="286"/>
      <c r="P5" s="286"/>
      <c r="Q5" s="286"/>
      <c r="R5" s="287"/>
      <c r="S5" s="3"/>
      <c r="T5" s="3"/>
    </row>
    <row r="6" spans="1:256">
      <c r="A6" s="98" t="s">
        <v>3</v>
      </c>
      <c r="B6" s="247" t="s">
        <v>174</v>
      </c>
      <c r="C6" s="247"/>
      <c r="D6" s="247" t="s">
        <v>314</v>
      </c>
      <c r="E6" s="247"/>
      <c r="F6" s="247" t="s">
        <v>29</v>
      </c>
      <c r="G6" s="247"/>
      <c r="H6" s="97" t="s">
        <v>4</v>
      </c>
      <c r="I6" s="247" t="s">
        <v>79</v>
      </c>
      <c r="J6" s="247"/>
      <c r="K6" s="229" t="s">
        <v>8</v>
      </c>
      <c r="L6" s="230"/>
      <c r="M6" s="281"/>
      <c r="N6" s="281"/>
      <c r="O6" s="281"/>
      <c r="P6" s="281"/>
      <c r="Q6" s="281"/>
      <c r="R6" s="281"/>
      <c r="S6" s="78"/>
      <c r="T6" s="78"/>
    </row>
    <row r="7" spans="1:256">
      <c r="A7" s="98"/>
      <c r="B7" s="247" t="s">
        <v>315</v>
      </c>
      <c r="C7" s="247"/>
      <c r="D7" s="247" t="s">
        <v>316</v>
      </c>
      <c r="E7" s="247"/>
      <c r="F7" s="247" t="s">
        <v>307</v>
      </c>
      <c r="G7" s="247"/>
      <c r="H7" s="97"/>
      <c r="I7" s="247" t="s">
        <v>317</v>
      </c>
      <c r="J7" s="247"/>
      <c r="K7" s="247" t="s">
        <v>318</v>
      </c>
      <c r="L7" s="247"/>
      <c r="M7" s="281"/>
      <c r="N7" s="281"/>
      <c r="O7" s="281"/>
      <c r="P7" s="281"/>
      <c r="Q7" s="281"/>
      <c r="R7" s="281"/>
      <c r="S7" s="78"/>
      <c r="T7" s="78"/>
    </row>
    <row r="8" spans="1:256" hidden="1">
      <c r="A8" s="104" t="s">
        <v>321</v>
      </c>
      <c r="B8" s="23">
        <v>44031</v>
      </c>
      <c r="C8" s="23">
        <f>B8+1</f>
        <v>44032</v>
      </c>
      <c r="D8" s="23">
        <f t="shared" ref="D8:F10" si="0">C8</f>
        <v>44032</v>
      </c>
      <c r="E8" s="23">
        <f t="shared" si="0"/>
        <v>44032</v>
      </c>
      <c r="F8" s="23">
        <f t="shared" si="0"/>
        <v>44032</v>
      </c>
      <c r="G8" s="23">
        <f>F8+1</f>
        <v>44033</v>
      </c>
      <c r="H8" s="58" t="s">
        <v>333</v>
      </c>
      <c r="I8" s="23">
        <f>G8+9</f>
        <v>44042</v>
      </c>
      <c r="J8" s="23">
        <f t="shared" ref="J8:L20" si="1">I8+1</f>
        <v>44043</v>
      </c>
      <c r="K8" s="23">
        <f t="shared" ref="K8:L10" si="2">J8+1</f>
        <v>44044</v>
      </c>
      <c r="L8" s="23">
        <f t="shared" si="2"/>
        <v>44045</v>
      </c>
      <c r="M8" s="30"/>
      <c r="N8" s="30"/>
      <c r="O8" s="102"/>
      <c r="P8" s="102"/>
      <c r="Q8" s="76"/>
      <c r="R8" s="76"/>
      <c r="S8" s="76"/>
      <c r="T8" s="76"/>
    </row>
    <row r="9" spans="1:256" hidden="1">
      <c r="A9" s="103" t="s">
        <v>334</v>
      </c>
      <c r="B9" s="23">
        <v>44038</v>
      </c>
      <c r="C9" s="23">
        <f>B9+1</f>
        <v>44039</v>
      </c>
      <c r="D9" s="23">
        <f t="shared" si="0"/>
        <v>44039</v>
      </c>
      <c r="E9" s="23">
        <f t="shared" si="0"/>
        <v>44039</v>
      </c>
      <c r="F9" s="23">
        <f t="shared" si="0"/>
        <v>44039</v>
      </c>
      <c r="G9" s="23">
        <f>F9+1</f>
        <v>44040</v>
      </c>
      <c r="H9" s="58" t="s">
        <v>322</v>
      </c>
      <c r="I9" s="23">
        <f>G9+9</f>
        <v>44049</v>
      </c>
      <c r="J9" s="23">
        <f t="shared" si="1"/>
        <v>44050</v>
      </c>
      <c r="K9" s="23">
        <f t="shared" si="2"/>
        <v>44051</v>
      </c>
      <c r="L9" s="23">
        <f t="shared" si="2"/>
        <v>44052</v>
      </c>
      <c r="M9" s="30"/>
      <c r="N9" s="30"/>
      <c r="O9" s="102"/>
      <c r="P9" s="102"/>
      <c r="Q9" s="76"/>
      <c r="R9" s="76"/>
      <c r="S9" s="76"/>
      <c r="T9" s="76"/>
    </row>
    <row r="10" spans="1:256" hidden="1">
      <c r="A10" s="104" t="s">
        <v>319</v>
      </c>
      <c r="B10" s="23">
        <v>44045</v>
      </c>
      <c r="C10" s="23">
        <f>B10+1</f>
        <v>44046</v>
      </c>
      <c r="D10" s="23">
        <f t="shared" si="0"/>
        <v>44046</v>
      </c>
      <c r="E10" s="23">
        <f t="shared" si="0"/>
        <v>44046</v>
      </c>
      <c r="F10" s="23">
        <f t="shared" si="0"/>
        <v>44046</v>
      </c>
      <c r="G10" s="23">
        <f>F10+1</f>
        <v>44047</v>
      </c>
      <c r="H10" s="58" t="s">
        <v>323</v>
      </c>
      <c r="I10" s="23">
        <f>G10+9</f>
        <v>44056</v>
      </c>
      <c r="J10" s="23">
        <f t="shared" si="1"/>
        <v>44057</v>
      </c>
      <c r="K10" s="23">
        <f t="shared" si="2"/>
        <v>44058</v>
      </c>
      <c r="L10" s="23">
        <f t="shared" si="2"/>
        <v>44059</v>
      </c>
      <c r="M10" s="30"/>
      <c r="N10" s="30"/>
      <c r="O10" s="102"/>
      <c r="P10" s="102"/>
      <c r="Q10" s="76"/>
      <c r="R10" s="76"/>
      <c r="S10" s="76"/>
      <c r="T10" s="76"/>
    </row>
    <row r="11" spans="1:256" hidden="1">
      <c r="A11" s="104" t="s">
        <v>321</v>
      </c>
      <c r="B11" s="23">
        <v>44052</v>
      </c>
      <c r="C11" s="23">
        <f t="shared" ref="C11:C20" si="3">B11+1</f>
        <v>44053</v>
      </c>
      <c r="D11" s="23">
        <f t="shared" ref="D11:F20" si="4">C11</f>
        <v>44053</v>
      </c>
      <c r="E11" s="23">
        <f t="shared" si="4"/>
        <v>44053</v>
      </c>
      <c r="F11" s="23">
        <f t="shared" si="4"/>
        <v>44053</v>
      </c>
      <c r="G11" s="23">
        <f t="shared" ref="G11:G20" si="5">F11+1</f>
        <v>44054</v>
      </c>
      <c r="H11" s="58" t="s">
        <v>324</v>
      </c>
      <c r="I11" s="23">
        <f t="shared" ref="I11:I20" si="6">G11+9</f>
        <v>44063</v>
      </c>
      <c r="J11" s="23">
        <f t="shared" si="1"/>
        <v>44064</v>
      </c>
      <c r="K11" s="23">
        <f t="shared" si="1"/>
        <v>44065</v>
      </c>
      <c r="L11" s="23">
        <f t="shared" si="1"/>
        <v>44066</v>
      </c>
      <c r="M11" s="30"/>
      <c r="N11" s="30"/>
      <c r="O11" s="102"/>
      <c r="P11" s="102"/>
      <c r="Q11" s="76"/>
      <c r="R11" s="76"/>
      <c r="S11" s="76"/>
      <c r="T11" s="76"/>
    </row>
    <row r="12" spans="1:256" hidden="1">
      <c r="A12" s="103" t="s">
        <v>320</v>
      </c>
      <c r="B12" s="23">
        <v>44059</v>
      </c>
      <c r="C12" s="23">
        <f t="shared" si="3"/>
        <v>44060</v>
      </c>
      <c r="D12" s="23">
        <f t="shared" si="4"/>
        <v>44060</v>
      </c>
      <c r="E12" s="23">
        <f t="shared" si="4"/>
        <v>44060</v>
      </c>
      <c r="F12" s="23">
        <f t="shared" si="4"/>
        <v>44060</v>
      </c>
      <c r="G12" s="23">
        <f t="shared" si="5"/>
        <v>44061</v>
      </c>
      <c r="H12" s="58" t="s">
        <v>325</v>
      </c>
      <c r="I12" s="23">
        <f t="shared" si="6"/>
        <v>44070</v>
      </c>
      <c r="J12" s="23">
        <f t="shared" si="1"/>
        <v>44071</v>
      </c>
      <c r="K12" s="23">
        <f t="shared" si="1"/>
        <v>44072</v>
      </c>
      <c r="L12" s="23">
        <f t="shared" si="1"/>
        <v>44073</v>
      </c>
      <c r="M12" s="30"/>
      <c r="N12" s="30"/>
      <c r="O12" s="102"/>
      <c r="P12" s="102"/>
      <c r="Q12" s="76"/>
      <c r="R12" s="76"/>
      <c r="S12" s="76"/>
      <c r="T12" s="76"/>
    </row>
    <row r="13" spans="1:256" hidden="1">
      <c r="A13" s="104" t="s">
        <v>319</v>
      </c>
      <c r="B13" s="23">
        <v>44066</v>
      </c>
      <c r="C13" s="23">
        <f t="shared" si="3"/>
        <v>44067</v>
      </c>
      <c r="D13" s="23">
        <f t="shared" si="4"/>
        <v>44067</v>
      </c>
      <c r="E13" s="23">
        <f t="shared" si="4"/>
        <v>44067</v>
      </c>
      <c r="F13" s="23">
        <f t="shared" si="4"/>
        <v>44067</v>
      </c>
      <c r="G13" s="23">
        <f t="shared" si="5"/>
        <v>44068</v>
      </c>
      <c r="H13" s="58" t="s">
        <v>326</v>
      </c>
      <c r="I13" s="23">
        <f t="shared" si="6"/>
        <v>44077</v>
      </c>
      <c r="J13" s="23">
        <f t="shared" si="1"/>
        <v>44078</v>
      </c>
      <c r="K13" s="23">
        <f t="shared" si="1"/>
        <v>44079</v>
      </c>
      <c r="L13" s="23">
        <f t="shared" si="1"/>
        <v>44080</v>
      </c>
      <c r="M13" s="30"/>
      <c r="N13" s="30"/>
      <c r="O13" s="102"/>
      <c r="P13" s="102"/>
      <c r="Q13" s="76"/>
      <c r="R13" s="76"/>
      <c r="S13" s="76"/>
      <c r="T13" s="76"/>
    </row>
    <row r="14" spans="1:256" hidden="1">
      <c r="A14" s="104" t="s">
        <v>321</v>
      </c>
      <c r="B14" s="23">
        <v>44073</v>
      </c>
      <c r="C14" s="23">
        <f t="shared" si="3"/>
        <v>44074</v>
      </c>
      <c r="D14" s="23">
        <f t="shared" si="4"/>
        <v>44074</v>
      </c>
      <c r="E14" s="23">
        <f t="shared" si="4"/>
        <v>44074</v>
      </c>
      <c r="F14" s="23">
        <f t="shared" si="4"/>
        <v>44074</v>
      </c>
      <c r="G14" s="23">
        <f t="shared" si="5"/>
        <v>44075</v>
      </c>
      <c r="H14" s="58" t="s">
        <v>327</v>
      </c>
      <c r="I14" s="23">
        <f t="shared" si="6"/>
        <v>44084</v>
      </c>
      <c r="J14" s="23">
        <f t="shared" si="1"/>
        <v>44085</v>
      </c>
      <c r="K14" s="23">
        <f t="shared" si="1"/>
        <v>44086</v>
      </c>
      <c r="L14" s="23">
        <f t="shared" si="1"/>
        <v>44087</v>
      </c>
      <c r="M14" s="30"/>
      <c r="N14" s="30"/>
      <c r="O14" s="102"/>
      <c r="P14" s="102"/>
      <c r="Q14" s="76"/>
      <c r="R14" s="76"/>
      <c r="S14" s="76"/>
      <c r="T14" s="76"/>
    </row>
    <row r="15" spans="1:256" hidden="1">
      <c r="A15" s="103" t="s">
        <v>320</v>
      </c>
      <c r="B15" s="23">
        <v>44080</v>
      </c>
      <c r="C15" s="23">
        <f t="shared" si="3"/>
        <v>44081</v>
      </c>
      <c r="D15" s="23">
        <f t="shared" si="4"/>
        <v>44081</v>
      </c>
      <c r="E15" s="23">
        <f t="shared" si="4"/>
        <v>44081</v>
      </c>
      <c r="F15" s="23">
        <f t="shared" si="4"/>
        <v>44081</v>
      </c>
      <c r="G15" s="23">
        <f t="shared" si="5"/>
        <v>44082</v>
      </c>
      <c r="H15" s="58" t="s">
        <v>328</v>
      </c>
      <c r="I15" s="23">
        <f t="shared" si="6"/>
        <v>44091</v>
      </c>
      <c r="J15" s="23">
        <f t="shared" si="1"/>
        <v>44092</v>
      </c>
      <c r="K15" s="23">
        <f t="shared" si="1"/>
        <v>44093</v>
      </c>
      <c r="L15" s="23">
        <f t="shared" si="1"/>
        <v>44094</v>
      </c>
      <c r="M15" s="30"/>
      <c r="N15" s="30"/>
      <c r="O15" s="102"/>
      <c r="P15" s="102"/>
      <c r="Q15" s="76"/>
      <c r="R15" s="76"/>
      <c r="S15" s="76"/>
      <c r="T15" s="76"/>
    </row>
    <row r="16" spans="1:256" hidden="1">
      <c r="A16" s="104" t="s">
        <v>319</v>
      </c>
      <c r="B16" s="23">
        <v>44087</v>
      </c>
      <c r="C16" s="23">
        <f t="shared" si="3"/>
        <v>44088</v>
      </c>
      <c r="D16" s="23">
        <f t="shared" si="4"/>
        <v>44088</v>
      </c>
      <c r="E16" s="23">
        <f t="shared" si="4"/>
        <v>44088</v>
      </c>
      <c r="F16" s="23">
        <f t="shared" si="4"/>
        <v>44088</v>
      </c>
      <c r="G16" s="23">
        <f t="shared" si="5"/>
        <v>44089</v>
      </c>
      <c r="H16" s="58" t="s">
        <v>329</v>
      </c>
      <c r="I16" s="23">
        <f t="shared" si="6"/>
        <v>44098</v>
      </c>
      <c r="J16" s="23">
        <f t="shared" si="1"/>
        <v>44099</v>
      </c>
      <c r="K16" s="23">
        <f t="shared" si="1"/>
        <v>44100</v>
      </c>
      <c r="L16" s="23">
        <f t="shared" si="1"/>
        <v>44101</v>
      </c>
      <c r="M16" s="30"/>
      <c r="N16" s="30"/>
      <c r="O16" s="102"/>
      <c r="P16" s="102"/>
      <c r="Q16" s="76"/>
      <c r="R16" s="76"/>
      <c r="S16" s="76"/>
      <c r="T16" s="76"/>
    </row>
    <row r="17" spans="1:20" hidden="1">
      <c r="A17" s="112" t="s">
        <v>346</v>
      </c>
      <c r="B17" s="23">
        <v>44094</v>
      </c>
      <c r="C17" s="23">
        <f t="shared" si="3"/>
        <v>44095</v>
      </c>
      <c r="D17" s="23">
        <f t="shared" si="4"/>
        <v>44095</v>
      </c>
      <c r="E17" s="23">
        <f t="shared" si="4"/>
        <v>44095</v>
      </c>
      <c r="F17" s="23">
        <f t="shared" si="4"/>
        <v>44095</v>
      </c>
      <c r="G17" s="23">
        <f t="shared" si="5"/>
        <v>44096</v>
      </c>
      <c r="H17" s="68" t="s">
        <v>349</v>
      </c>
      <c r="I17" s="23">
        <f t="shared" si="6"/>
        <v>44105</v>
      </c>
      <c r="J17" s="23">
        <f t="shared" si="1"/>
        <v>44106</v>
      </c>
      <c r="K17" s="63">
        <f t="shared" si="1"/>
        <v>44107</v>
      </c>
      <c r="L17" s="64" t="s">
        <v>387</v>
      </c>
      <c r="M17" s="30"/>
      <c r="N17" s="30"/>
      <c r="O17" s="102"/>
      <c r="P17" s="102"/>
      <c r="Q17" s="76"/>
      <c r="R17" s="76"/>
      <c r="S17" s="76"/>
      <c r="T17" s="76"/>
    </row>
    <row r="18" spans="1:20" hidden="1">
      <c r="A18" s="113" t="s">
        <v>347</v>
      </c>
      <c r="B18" s="23">
        <v>44101</v>
      </c>
      <c r="C18" s="23">
        <f t="shared" si="3"/>
        <v>44102</v>
      </c>
      <c r="D18" s="23">
        <f t="shared" si="4"/>
        <v>44102</v>
      </c>
      <c r="E18" s="23">
        <f t="shared" si="4"/>
        <v>44102</v>
      </c>
      <c r="F18" s="23">
        <f t="shared" si="4"/>
        <v>44102</v>
      </c>
      <c r="G18" s="23">
        <f t="shared" si="5"/>
        <v>44103</v>
      </c>
      <c r="H18" s="68" t="s">
        <v>350</v>
      </c>
      <c r="I18" s="23">
        <f t="shared" si="6"/>
        <v>44112</v>
      </c>
      <c r="J18" s="23">
        <f t="shared" si="1"/>
        <v>44113</v>
      </c>
      <c r="K18" s="23">
        <f t="shared" si="1"/>
        <v>44114</v>
      </c>
      <c r="L18" s="23">
        <f t="shared" si="1"/>
        <v>44115</v>
      </c>
      <c r="M18" s="30"/>
      <c r="N18" s="30"/>
      <c r="O18" s="102"/>
      <c r="P18" s="102"/>
      <c r="Q18" s="76"/>
      <c r="R18" s="76"/>
      <c r="S18" s="76"/>
      <c r="T18" s="76"/>
    </row>
    <row r="19" spans="1:20" hidden="1">
      <c r="A19" s="104" t="s">
        <v>319</v>
      </c>
      <c r="B19" s="23">
        <v>44108</v>
      </c>
      <c r="C19" s="23">
        <f t="shared" si="3"/>
        <v>44109</v>
      </c>
      <c r="D19" s="23">
        <f t="shared" si="4"/>
        <v>44109</v>
      </c>
      <c r="E19" s="23">
        <f t="shared" si="4"/>
        <v>44109</v>
      </c>
      <c r="F19" s="23">
        <f t="shared" si="4"/>
        <v>44109</v>
      </c>
      <c r="G19" s="23">
        <f t="shared" si="5"/>
        <v>44110</v>
      </c>
      <c r="H19" s="58" t="s">
        <v>330</v>
      </c>
      <c r="I19" s="23">
        <f t="shared" si="6"/>
        <v>44119</v>
      </c>
      <c r="J19" s="23">
        <f t="shared" si="1"/>
        <v>44120</v>
      </c>
      <c r="K19" s="23">
        <f t="shared" si="1"/>
        <v>44121</v>
      </c>
      <c r="L19" s="23">
        <f t="shared" si="1"/>
        <v>44122</v>
      </c>
      <c r="M19" s="30"/>
      <c r="N19" s="30"/>
      <c r="O19" s="102"/>
      <c r="P19" s="102"/>
      <c r="Q19" s="76"/>
      <c r="R19" s="76"/>
      <c r="S19" s="76"/>
      <c r="T19" s="76"/>
    </row>
    <row r="20" spans="1:20" hidden="1">
      <c r="A20" s="112" t="s">
        <v>348</v>
      </c>
      <c r="B20" s="23">
        <v>44115</v>
      </c>
      <c r="C20" s="23">
        <f t="shared" si="3"/>
        <v>44116</v>
      </c>
      <c r="D20" s="23">
        <f t="shared" si="4"/>
        <v>44116</v>
      </c>
      <c r="E20" s="23">
        <f t="shared" si="4"/>
        <v>44116</v>
      </c>
      <c r="F20" s="23">
        <f t="shared" si="4"/>
        <v>44116</v>
      </c>
      <c r="G20" s="23">
        <f t="shared" si="5"/>
        <v>44117</v>
      </c>
      <c r="H20" s="68" t="s">
        <v>351</v>
      </c>
      <c r="I20" s="23">
        <f t="shared" si="6"/>
        <v>44126</v>
      </c>
      <c r="J20" s="23">
        <f t="shared" si="1"/>
        <v>44127</v>
      </c>
      <c r="K20" s="23">
        <f t="shared" si="1"/>
        <v>44128</v>
      </c>
      <c r="L20" s="23">
        <f t="shared" si="1"/>
        <v>44129</v>
      </c>
      <c r="M20" s="30"/>
      <c r="N20" s="30"/>
      <c r="O20" s="102"/>
      <c r="P20" s="102"/>
      <c r="Q20" s="76"/>
      <c r="R20" s="76"/>
      <c r="S20" s="76"/>
      <c r="T20" s="76"/>
    </row>
    <row r="21" spans="1:20" hidden="1">
      <c r="A21" s="117" t="s">
        <v>388</v>
      </c>
      <c r="B21" s="23">
        <v>44122</v>
      </c>
      <c r="C21" s="23">
        <f t="shared" ref="C21:C22" si="7">B21+1</f>
        <v>44123</v>
      </c>
      <c r="D21" s="23">
        <f t="shared" ref="D21:D23" si="8">C21</f>
        <v>44123</v>
      </c>
      <c r="E21" s="23">
        <f t="shared" ref="E21:E23" si="9">D21</f>
        <v>44123</v>
      </c>
      <c r="F21" s="23">
        <f t="shared" ref="F21:F23" si="10">E21</f>
        <v>44123</v>
      </c>
      <c r="G21" s="23">
        <f t="shared" ref="G21:G23" si="11">F21+1</f>
        <v>44124</v>
      </c>
      <c r="H21" s="68" t="s">
        <v>389</v>
      </c>
      <c r="I21" s="23">
        <f t="shared" ref="I21:I23" si="12">G21+9</f>
        <v>44133</v>
      </c>
      <c r="J21" s="23">
        <f t="shared" ref="J21:J23" si="13">I21+1</f>
        <v>44134</v>
      </c>
      <c r="K21" s="23">
        <f t="shared" ref="K21:K23" si="14">J21+1</f>
        <v>44135</v>
      </c>
      <c r="L21" s="23">
        <f t="shared" ref="L21:L23" si="15">K21+1</f>
        <v>44136</v>
      </c>
      <c r="M21" s="30"/>
      <c r="N21" s="30"/>
      <c r="O21" s="102"/>
      <c r="P21" s="102"/>
      <c r="Q21" s="76"/>
      <c r="R21" s="76"/>
      <c r="S21" s="76"/>
      <c r="T21" s="76"/>
    </row>
    <row r="22" spans="1:20" hidden="1">
      <c r="A22" s="104" t="s">
        <v>319</v>
      </c>
      <c r="B22" s="23">
        <v>44129</v>
      </c>
      <c r="C22" s="23">
        <f t="shared" si="7"/>
        <v>44130</v>
      </c>
      <c r="D22" s="23">
        <f t="shared" si="8"/>
        <v>44130</v>
      </c>
      <c r="E22" s="23">
        <f t="shared" si="9"/>
        <v>44130</v>
      </c>
      <c r="F22" s="23">
        <f t="shared" si="10"/>
        <v>44130</v>
      </c>
      <c r="G22" s="23">
        <f t="shared" si="11"/>
        <v>44131</v>
      </c>
      <c r="H22" s="58" t="s">
        <v>352</v>
      </c>
      <c r="I22" s="23">
        <f t="shared" si="12"/>
        <v>44140</v>
      </c>
      <c r="J22" s="23">
        <f t="shared" si="13"/>
        <v>44141</v>
      </c>
      <c r="K22" s="23">
        <f t="shared" si="14"/>
        <v>44142</v>
      </c>
      <c r="L22" s="23">
        <f t="shared" si="15"/>
        <v>44143</v>
      </c>
      <c r="M22" s="30"/>
      <c r="N22" s="30"/>
      <c r="O22" s="102"/>
      <c r="P22" s="102"/>
      <c r="Q22" s="76"/>
      <c r="R22" s="76"/>
      <c r="S22" s="76"/>
      <c r="T22" s="76"/>
    </row>
    <row r="23" spans="1:20" hidden="1">
      <c r="A23" s="88" t="s">
        <v>320</v>
      </c>
      <c r="B23" s="23" t="s">
        <v>390</v>
      </c>
      <c r="C23" s="23">
        <v>44137</v>
      </c>
      <c r="D23" s="23">
        <f t="shared" si="8"/>
        <v>44137</v>
      </c>
      <c r="E23" s="23">
        <f t="shared" si="9"/>
        <v>44137</v>
      </c>
      <c r="F23" s="23">
        <f t="shared" si="10"/>
        <v>44137</v>
      </c>
      <c r="G23" s="23">
        <f t="shared" si="11"/>
        <v>44138</v>
      </c>
      <c r="H23" s="68" t="s">
        <v>406</v>
      </c>
      <c r="I23" s="23">
        <f t="shared" si="12"/>
        <v>44147</v>
      </c>
      <c r="J23" s="23">
        <f t="shared" si="13"/>
        <v>44148</v>
      </c>
      <c r="K23" s="23">
        <f t="shared" si="14"/>
        <v>44149</v>
      </c>
      <c r="L23" s="23">
        <f t="shared" si="15"/>
        <v>44150</v>
      </c>
      <c r="M23" s="30"/>
      <c r="N23" s="30"/>
      <c r="O23" s="102"/>
      <c r="P23" s="102"/>
      <c r="Q23" s="76"/>
      <c r="R23" s="76"/>
      <c r="S23" s="76"/>
      <c r="T23" s="76"/>
    </row>
    <row r="24" spans="1:20" hidden="1">
      <c r="A24" s="61" t="s">
        <v>388</v>
      </c>
      <c r="B24" s="23">
        <v>44143</v>
      </c>
      <c r="C24" s="23">
        <f t="shared" ref="C24:C26" si="16">B24+1</f>
        <v>44144</v>
      </c>
      <c r="D24" s="23">
        <f t="shared" ref="D24:D26" si="17">C24</f>
        <v>44144</v>
      </c>
      <c r="E24" s="23">
        <f t="shared" ref="E24:E26" si="18">D24</f>
        <v>44144</v>
      </c>
      <c r="F24" s="23">
        <f t="shared" ref="F24:F26" si="19">E24</f>
        <v>44144</v>
      </c>
      <c r="G24" s="23">
        <f t="shared" ref="G24:G26" si="20">F24+1</f>
        <v>44145</v>
      </c>
      <c r="H24" s="58" t="s">
        <v>391</v>
      </c>
      <c r="I24" s="23">
        <f t="shared" ref="I24:I26" si="21">G24+9</f>
        <v>44154</v>
      </c>
      <c r="J24" s="23">
        <f t="shared" ref="J24:J26" si="22">I24+1</f>
        <v>44155</v>
      </c>
      <c r="K24" s="23">
        <f t="shared" ref="K24:K26" si="23">J24+1</f>
        <v>44156</v>
      </c>
      <c r="L24" s="23">
        <f t="shared" ref="L24:L26" si="24">K24+1</f>
        <v>44157</v>
      </c>
      <c r="M24" s="30"/>
      <c r="N24" s="30"/>
      <c r="O24" s="102"/>
      <c r="P24" s="102"/>
      <c r="Q24" s="76"/>
      <c r="R24" s="76"/>
      <c r="S24" s="76"/>
      <c r="T24" s="76"/>
    </row>
    <row r="25" spans="1:20" hidden="1">
      <c r="A25" s="61" t="s">
        <v>319</v>
      </c>
      <c r="B25" s="23">
        <v>44150</v>
      </c>
      <c r="C25" s="23">
        <f t="shared" si="16"/>
        <v>44151</v>
      </c>
      <c r="D25" s="23">
        <f t="shared" si="17"/>
        <v>44151</v>
      </c>
      <c r="E25" s="23">
        <f t="shared" si="18"/>
        <v>44151</v>
      </c>
      <c r="F25" s="23">
        <f t="shared" si="19"/>
        <v>44151</v>
      </c>
      <c r="G25" s="23">
        <f t="shared" si="20"/>
        <v>44152</v>
      </c>
      <c r="H25" s="58" t="s">
        <v>353</v>
      </c>
      <c r="I25" s="23">
        <f t="shared" si="21"/>
        <v>44161</v>
      </c>
      <c r="J25" s="23">
        <f t="shared" si="22"/>
        <v>44162</v>
      </c>
      <c r="K25" s="23">
        <f t="shared" si="23"/>
        <v>44163</v>
      </c>
      <c r="L25" s="23">
        <f t="shared" si="24"/>
        <v>44164</v>
      </c>
      <c r="M25" s="30"/>
      <c r="N25" s="30"/>
      <c r="O25" s="102"/>
      <c r="P25" s="102"/>
      <c r="Q25" s="76"/>
      <c r="R25" s="76"/>
      <c r="S25" s="76"/>
      <c r="T25" s="76"/>
    </row>
    <row r="26" spans="1:20" hidden="1">
      <c r="A26" s="61" t="s">
        <v>320</v>
      </c>
      <c r="B26" s="23">
        <v>44157</v>
      </c>
      <c r="C26" s="23">
        <f t="shared" si="16"/>
        <v>44158</v>
      </c>
      <c r="D26" s="23">
        <f t="shared" si="17"/>
        <v>44158</v>
      </c>
      <c r="E26" s="23">
        <f t="shared" si="18"/>
        <v>44158</v>
      </c>
      <c r="F26" s="23">
        <f t="shared" si="19"/>
        <v>44158</v>
      </c>
      <c r="G26" s="23">
        <f t="shared" si="20"/>
        <v>44159</v>
      </c>
      <c r="H26" s="58" t="s">
        <v>405</v>
      </c>
      <c r="I26" s="23">
        <f t="shared" si="21"/>
        <v>44168</v>
      </c>
      <c r="J26" s="23">
        <f t="shared" si="22"/>
        <v>44169</v>
      </c>
      <c r="K26" s="23">
        <f t="shared" si="23"/>
        <v>44170</v>
      </c>
      <c r="L26" s="23">
        <f t="shared" si="24"/>
        <v>44171</v>
      </c>
      <c r="M26" s="30"/>
      <c r="N26" s="30"/>
      <c r="O26" s="102"/>
      <c r="P26" s="102"/>
      <c r="Q26" s="76"/>
      <c r="R26" s="76"/>
      <c r="S26" s="76"/>
      <c r="T26" s="76"/>
    </row>
    <row r="27" spans="1:20" hidden="1">
      <c r="A27" s="61" t="s">
        <v>388</v>
      </c>
      <c r="B27" s="23">
        <v>44164</v>
      </c>
      <c r="C27" s="23">
        <f t="shared" ref="C27:C31" si="25">B27+1</f>
        <v>44165</v>
      </c>
      <c r="D27" s="23">
        <f t="shared" ref="D27:D31" si="26">C27</f>
        <v>44165</v>
      </c>
      <c r="E27" s="23">
        <f t="shared" ref="E27:E31" si="27">D27</f>
        <v>44165</v>
      </c>
      <c r="F27" s="23">
        <f t="shared" ref="F27:F32" si="28">E27</f>
        <v>44165</v>
      </c>
      <c r="G27" s="23">
        <f t="shared" ref="G27:G32" si="29">F27+1</f>
        <v>44166</v>
      </c>
      <c r="H27" s="58" t="s">
        <v>403</v>
      </c>
      <c r="I27" s="23">
        <f t="shared" ref="I27:I32" si="30">G27+9</f>
        <v>44175</v>
      </c>
      <c r="J27" s="23">
        <f t="shared" ref="J27:J32" si="31">I27+1</f>
        <v>44176</v>
      </c>
      <c r="K27" s="23">
        <f t="shared" ref="K27:K32" si="32">J27+1</f>
        <v>44177</v>
      </c>
      <c r="L27" s="23">
        <f t="shared" ref="L27:L32" si="33">K27+1</f>
        <v>44178</v>
      </c>
      <c r="M27" s="30"/>
      <c r="N27" s="30"/>
      <c r="O27" s="102"/>
      <c r="P27" s="102"/>
      <c r="Q27" s="76"/>
      <c r="R27" s="76"/>
      <c r="S27" s="76"/>
      <c r="T27" s="76"/>
    </row>
    <row r="28" spans="1:20" hidden="1">
      <c r="A28" s="61" t="s">
        <v>319</v>
      </c>
      <c r="B28" s="23">
        <v>44171</v>
      </c>
      <c r="C28" s="23">
        <f t="shared" si="25"/>
        <v>44172</v>
      </c>
      <c r="D28" s="23">
        <f t="shared" si="26"/>
        <v>44172</v>
      </c>
      <c r="E28" s="23">
        <f t="shared" si="27"/>
        <v>44172</v>
      </c>
      <c r="F28" s="23">
        <f t="shared" si="28"/>
        <v>44172</v>
      </c>
      <c r="G28" s="23">
        <f t="shared" si="29"/>
        <v>44173</v>
      </c>
      <c r="H28" s="58" t="s">
        <v>404</v>
      </c>
      <c r="I28" s="23">
        <f t="shared" si="30"/>
        <v>44182</v>
      </c>
      <c r="J28" s="23">
        <f t="shared" si="31"/>
        <v>44183</v>
      </c>
      <c r="K28" s="23">
        <f t="shared" si="32"/>
        <v>44184</v>
      </c>
      <c r="L28" s="23">
        <f t="shared" si="33"/>
        <v>44185</v>
      </c>
      <c r="M28" s="30"/>
      <c r="N28" s="30"/>
      <c r="O28" s="102"/>
      <c r="P28" s="102"/>
      <c r="Q28" s="76"/>
      <c r="R28" s="76"/>
      <c r="S28" s="76"/>
      <c r="T28" s="76"/>
    </row>
    <row r="29" spans="1:20" hidden="1">
      <c r="A29" s="61" t="s">
        <v>320</v>
      </c>
      <c r="B29" s="23">
        <v>44178</v>
      </c>
      <c r="C29" s="23">
        <f t="shared" si="25"/>
        <v>44179</v>
      </c>
      <c r="D29" s="23">
        <f t="shared" si="26"/>
        <v>44179</v>
      </c>
      <c r="E29" s="23">
        <f t="shared" si="27"/>
        <v>44179</v>
      </c>
      <c r="F29" s="23">
        <f t="shared" si="28"/>
        <v>44179</v>
      </c>
      <c r="G29" s="23">
        <f t="shared" si="29"/>
        <v>44180</v>
      </c>
      <c r="H29" s="58" t="s">
        <v>407</v>
      </c>
      <c r="I29" s="23">
        <f t="shared" si="30"/>
        <v>44189</v>
      </c>
      <c r="J29" s="23">
        <f t="shared" si="31"/>
        <v>44190</v>
      </c>
      <c r="K29" s="23">
        <f t="shared" si="32"/>
        <v>44191</v>
      </c>
      <c r="L29" s="23">
        <f t="shared" si="33"/>
        <v>44192</v>
      </c>
      <c r="M29" s="30"/>
      <c r="N29" s="30"/>
      <c r="O29" s="102"/>
      <c r="P29" s="102"/>
      <c r="Q29" s="76"/>
      <c r="R29" s="76"/>
      <c r="S29" s="76"/>
      <c r="T29" s="76"/>
    </row>
    <row r="30" spans="1:20" hidden="1">
      <c r="A30" s="61" t="s">
        <v>388</v>
      </c>
      <c r="B30" s="23">
        <v>44185</v>
      </c>
      <c r="C30" s="23">
        <f t="shared" si="25"/>
        <v>44186</v>
      </c>
      <c r="D30" s="23">
        <f t="shared" si="26"/>
        <v>44186</v>
      </c>
      <c r="E30" s="23">
        <f t="shared" si="27"/>
        <v>44186</v>
      </c>
      <c r="F30" s="23">
        <f t="shared" si="28"/>
        <v>44186</v>
      </c>
      <c r="G30" s="23">
        <f t="shared" si="29"/>
        <v>44187</v>
      </c>
      <c r="H30" s="58" t="s">
        <v>408</v>
      </c>
      <c r="I30" s="23">
        <f t="shared" si="30"/>
        <v>44196</v>
      </c>
      <c r="J30" s="23">
        <f t="shared" si="31"/>
        <v>44197</v>
      </c>
      <c r="K30" s="23">
        <f t="shared" si="32"/>
        <v>44198</v>
      </c>
      <c r="L30" s="23">
        <f t="shared" si="33"/>
        <v>44199</v>
      </c>
      <c r="M30" s="30"/>
      <c r="N30" s="30"/>
      <c r="O30" s="102"/>
      <c r="P30" s="102"/>
      <c r="Q30" s="76"/>
      <c r="R30" s="76"/>
      <c r="S30" s="76"/>
      <c r="T30" s="76"/>
    </row>
    <row r="31" spans="1:20">
      <c r="A31" s="61" t="s">
        <v>319</v>
      </c>
      <c r="B31" s="23">
        <v>44192</v>
      </c>
      <c r="C31" s="23">
        <f t="shared" si="25"/>
        <v>44193</v>
      </c>
      <c r="D31" s="23">
        <f t="shared" si="26"/>
        <v>44193</v>
      </c>
      <c r="E31" s="23">
        <f t="shared" si="27"/>
        <v>44193</v>
      </c>
      <c r="F31" s="23">
        <f t="shared" si="28"/>
        <v>44193</v>
      </c>
      <c r="G31" s="23">
        <f t="shared" si="29"/>
        <v>44194</v>
      </c>
      <c r="H31" s="58" t="s">
        <v>409</v>
      </c>
      <c r="I31" s="23">
        <f t="shared" si="30"/>
        <v>44203</v>
      </c>
      <c r="J31" s="23">
        <f t="shared" si="31"/>
        <v>44204</v>
      </c>
      <c r="K31" s="23">
        <f t="shared" si="32"/>
        <v>44205</v>
      </c>
      <c r="L31" s="23">
        <f t="shared" si="33"/>
        <v>44206</v>
      </c>
      <c r="M31" s="30"/>
      <c r="N31" s="30"/>
      <c r="O31" s="102"/>
      <c r="P31" s="102"/>
      <c r="Q31" s="76"/>
      <c r="R31" s="76"/>
      <c r="S31" s="76"/>
      <c r="T31" s="76"/>
    </row>
    <row r="32" spans="1:20">
      <c r="A32" s="92" t="s">
        <v>553</v>
      </c>
      <c r="B32" s="64" t="s">
        <v>556</v>
      </c>
      <c r="C32" s="64" t="s">
        <v>557</v>
      </c>
      <c r="D32" s="64" t="s">
        <v>555</v>
      </c>
      <c r="E32" s="23">
        <v>43834</v>
      </c>
      <c r="F32" s="23">
        <f t="shared" si="28"/>
        <v>43834</v>
      </c>
      <c r="G32" s="23">
        <f t="shared" si="29"/>
        <v>43835</v>
      </c>
      <c r="H32" s="68" t="s">
        <v>552</v>
      </c>
      <c r="I32" s="23">
        <f t="shared" si="30"/>
        <v>43844</v>
      </c>
      <c r="J32" s="23">
        <f t="shared" si="31"/>
        <v>43845</v>
      </c>
      <c r="K32" s="23">
        <f t="shared" si="32"/>
        <v>43846</v>
      </c>
      <c r="L32" s="23">
        <f t="shared" si="33"/>
        <v>43847</v>
      </c>
      <c r="M32" s="30"/>
      <c r="N32" s="30"/>
      <c r="O32" s="102"/>
      <c r="P32" s="102"/>
      <c r="Q32" s="76"/>
      <c r="R32" s="76"/>
      <c r="S32" s="76"/>
      <c r="T32" s="76"/>
    </row>
    <row r="33" spans="1:21">
      <c r="A33" s="61" t="s">
        <v>388</v>
      </c>
      <c r="B33" s="23">
        <v>44206</v>
      </c>
      <c r="C33" s="23">
        <f t="shared" ref="C33:C35" si="34">B33+1</f>
        <v>44207</v>
      </c>
      <c r="D33" s="23">
        <f t="shared" ref="D33:D35" si="35">C33</f>
        <v>44207</v>
      </c>
      <c r="E33" s="23">
        <f t="shared" ref="E33:E35" si="36">D33</f>
        <v>44207</v>
      </c>
      <c r="F33" s="23">
        <f t="shared" ref="F33:F35" si="37">E33</f>
        <v>44207</v>
      </c>
      <c r="G33" s="23">
        <f t="shared" ref="G33:G35" si="38">F33+1</f>
        <v>44208</v>
      </c>
      <c r="H33" s="58" t="s">
        <v>486</v>
      </c>
      <c r="I33" s="23">
        <f t="shared" ref="I33" si="39">G33+9</f>
        <v>44217</v>
      </c>
      <c r="J33" s="23">
        <f t="shared" ref="J33:J35" si="40">I33+1</f>
        <v>44218</v>
      </c>
      <c r="K33" s="23">
        <f t="shared" ref="K33:K35" si="41">J33+1</f>
        <v>44219</v>
      </c>
      <c r="L33" s="23">
        <f t="shared" ref="L33:L35" si="42">K33+1</f>
        <v>44220</v>
      </c>
      <c r="M33" s="30"/>
      <c r="N33" s="30"/>
      <c r="O33" s="102"/>
      <c r="P33" s="102"/>
      <c r="Q33" s="76"/>
      <c r="R33" s="76"/>
      <c r="S33" s="76"/>
      <c r="T33" s="76"/>
    </row>
    <row r="34" spans="1:21">
      <c r="A34" s="61" t="s">
        <v>319</v>
      </c>
      <c r="B34" s="23">
        <v>44213</v>
      </c>
      <c r="C34" s="23">
        <f t="shared" si="34"/>
        <v>44214</v>
      </c>
      <c r="D34" s="23">
        <f t="shared" si="35"/>
        <v>44214</v>
      </c>
      <c r="E34" s="23">
        <f t="shared" si="36"/>
        <v>44214</v>
      </c>
      <c r="F34" s="23">
        <f t="shared" si="37"/>
        <v>44214</v>
      </c>
      <c r="G34" s="23">
        <f t="shared" si="38"/>
        <v>44215</v>
      </c>
      <c r="H34" s="58" t="s">
        <v>487</v>
      </c>
      <c r="I34" s="23">
        <v>44231</v>
      </c>
      <c r="J34" s="23">
        <v>44232</v>
      </c>
      <c r="K34" s="23">
        <v>44233</v>
      </c>
      <c r="L34" s="23">
        <v>44234</v>
      </c>
      <c r="M34" s="30"/>
      <c r="N34" s="30"/>
      <c r="O34" s="102"/>
      <c r="P34" s="102"/>
      <c r="Q34" s="76"/>
      <c r="R34" s="76"/>
      <c r="S34" s="76"/>
      <c r="T34" s="76"/>
    </row>
    <row r="35" spans="1:21">
      <c r="A35" s="61" t="s">
        <v>553</v>
      </c>
      <c r="B35" s="23">
        <v>44220</v>
      </c>
      <c r="C35" s="23">
        <f t="shared" si="34"/>
        <v>44221</v>
      </c>
      <c r="D35" s="23">
        <f t="shared" si="35"/>
        <v>44221</v>
      </c>
      <c r="E35" s="23">
        <f t="shared" si="36"/>
        <v>44221</v>
      </c>
      <c r="F35" s="23">
        <f t="shared" si="37"/>
        <v>44221</v>
      </c>
      <c r="G35" s="23">
        <f t="shared" si="38"/>
        <v>44222</v>
      </c>
      <c r="H35" s="58" t="s">
        <v>554</v>
      </c>
      <c r="I35" s="23">
        <v>44238</v>
      </c>
      <c r="J35" s="23">
        <f t="shared" si="40"/>
        <v>44239</v>
      </c>
      <c r="K35" s="23">
        <f t="shared" si="41"/>
        <v>44240</v>
      </c>
      <c r="L35" s="23">
        <f t="shared" si="42"/>
        <v>44241</v>
      </c>
      <c r="M35" s="30"/>
      <c r="N35" s="30"/>
      <c r="O35" s="102"/>
      <c r="P35" s="102"/>
      <c r="Q35" s="76"/>
      <c r="R35" s="76"/>
      <c r="S35" s="76"/>
      <c r="T35" s="76"/>
    </row>
    <row r="36" spans="1:21">
      <c r="A36" s="61" t="s">
        <v>388</v>
      </c>
      <c r="B36" s="23">
        <v>44227</v>
      </c>
      <c r="C36" s="23">
        <f t="shared" ref="C36:C38" si="43">B36+1</f>
        <v>44228</v>
      </c>
      <c r="D36" s="23">
        <f t="shared" ref="D36:D38" si="44">C36</f>
        <v>44228</v>
      </c>
      <c r="E36" s="23">
        <f t="shared" ref="E36:E38" si="45">D36</f>
        <v>44228</v>
      </c>
      <c r="F36" s="23">
        <f t="shared" ref="F36:F38" si="46">E36</f>
        <v>44228</v>
      </c>
      <c r="G36" s="23">
        <f t="shared" ref="G36:G38" si="47">F36+1</f>
        <v>44229</v>
      </c>
      <c r="H36" s="141" t="s">
        <v>558</v>
      </c>
      <c r="I36" s="23">
        <v>44245</v>
      </c>
      <c r="J36" s="23">
        <f t="shared" ref="J36:J38" si="48">I36+1</f>
        <v>44246</v>
      </c>
      <c r="K36" s="23">
        <f t="shared" ref="K36:K38" si="49">J36+1</f>
        <v>44247</v>
      </c>
      <c r="L36" s="23">
        <f t="shared" ref="L36:L38" si="50">K36+1</f>
        <v>44248</v>
      </c>
      <c r="M36" s="30"/>
      <c r="N36" s="30"/>
      <c r="O36" s="102"/>
      <c r="P36" s="102"/>
      <c r="Q36" s="76"/>
      <c r="R36" s="76"/>
      <c r="S36" s="76"/>
      <c r="T36" s="76"/>
    </row>
    <row r="37" spans="1:21">
      <c r="A37" s="150"/>
      <c r="B37" s="293" t="s">
        <v>634</v>
      </c>
      <c r="C37" s="294"/>
      <c r="D37" s="294"/>
      <c r="E37" s="294"/>
      <c r="F37" s="294"/>
      <c r="G37" s="295"/>
      <c r="H37" s="151"/>
      <c r="I37" s="293" t="s">
        <v>633</v>
      </c>
      <c r="J37" s="294"/>
      <c r="K37" s="294"/>
      <c r="L37" s="295"/>
      <c r="M37" s="30"/>
      <c r="N37" s="30"/>
      <c r="O37" s="102"/>
      <c r="P37" s="102"/>
      <c r="Q37" s="76"/>
      <c r="R37" s="76"/>
      <c r="S37" s="76"/>
      <c r="T37" s="76"/>
    </row>
    <row r="38" spans="1:21">
      <c r="A38" s="61" t="s">
        <v>319</v>
      </c>
      <c r="B38" s="23">
        <v>44241</v>
      </c>
      <c r="C38" s="23">
        <f t="shared" si="43"/>
        <v>44242</v>
      </c>
      <c r="D38" s="23">
        <f t="shared" si="44"/>
        <v>44242</v>
      </c>
      <c r="E38" s="23">
        <f t="shared" si="45"/>
        <v>44242</v>
      </c>
      <c r="F38" s="23">
        <f t="shared" si="46"/>
        <v>44242</v>
      </c>
      <c r="G38" s="23">
        <f t="shared" si="47"/>
        <v>44243</v>
      </c>
      <c r="H38" s="141" t="s">
        <v>632</v>
      </c>
      <c r="I38" s="23">
        <f t="shared" ref="I38" si="51">G38+9</f>
        <v>44252</v>
      </c>
      <c r="J38" s="23">
        <f t="shared" si="48"/>
        <v>44253</v>
      </c>
      <c r="K38" s="23">
        <f t="shared" si="49"/>
        <v>44254</v>
      </c>
      <c r="L38" s="23">
        <f t="shared" si="50"/>
        <v>44255</v>
      </c>
      <c r="M38" s="30"/>
      <c r="N38" s="30"/>
      <c r="O38" s="102"/>
      <c r="P38" s="102"/>
      <c r="Q38" s="76"/>
      <c r="R38" s="76"/>
      <c r="S38" s="76"/>
      <c r="T38" s="76"/>
    </row>
    <row r="39" spans="1:21">
      <c r="A39" s="61" t="s">
        <v>553</v>
      </c>
      <c r="B39" s="23">
        <v>44248</v>
      </c>
      <c r="C39" s="23">
        <f t="shared" ref="C39:C43" si="52">B39+1</f>
        <v>44249</v>
      </c>
      <c r="D39" s="23">
        <f t="shared" ref="D39:D43" si="53">C39</f>
        <v>44249</v>
      </c>
      <c r="E39" s="23">
        <f t="shared" ref="E39:E43" si="54">D39</f>
        <v>44249</v>
      </c>
      <c r="F39" s="23">
        <f t="shared" ref="F39:F43" si="55">E39</f>
        <v>44249</v>
      </c>
      <c r="G39" s="23">
        <f t="shared" ref="G39:G43" si="56">F39+1</f>
        <v>44250</v>
      </c>
      <c r="H39" s="141" t="s">
        <v>635</v>
      </c>
      <c r="I39" s="23">
        <f t="shared" ref="I39:I43" si="57">G39+9</f>
        <v>44259</v>
      </c>
      <c r="J39" s="23">
        <f t="shared" ref="J39:J43" si="58">I39+1</f>
        <v>44260</v>
      </c>
      <c r="K39" s="23">
        <f t="shared" ref="K39:K43" si="59">J39+1</f>
        <v>44261</v>
      </c>
      <c r="L39" s="23">
        <f t="shared" ref="L39:L43" si="60">K39+1</f>
        <v>44262</v>
      </c>
      <c r="M39" s="30"/>
      <c r="N39" s="30"/>
      <c r="O39" s="102"/>
      <c r="P39" s="102"/>
      <c r="Q39" s="76"/>
      <c r="R39" s="76"/>
      <c r="S39" s="76"/>
      <c r="T39" s="76"/>
    </row>
    <row r="40" spans="1:21">
      <c r="A40" s="61" t="s">
        <v>388</v>
      </c>
      <c r="B40" s="23">
        <v>44255</v>
      </c>
      <c r="C40" s="23">
        <f t="shared" si="52"/>
        <v>44256</v>
      </c>
      <c r="D40" s="23">
        <f t="shared" si="53"/>
        <v>44256</v>
      </c>
      <c r="E40" s="23">
        <f t="shared" si="54"/>
        <v>44256</v>
      </c>
      <c r="F40" s="23">
        <f t="shared" si="55"/>
        <v>44256</v>
      </c>
      <c r="G40" s="23">
        <f t="shared" si="56"/>
        <v>44257</v>
      </c>
      <c r="H40" s="141" t="s">
        <v>636</v>
      </c>
      <c r="I40" s="23">
        <f t="shared" si="57"/>
        <v>44266</v>
      </c>
      <c r="J40" s="23">
        <f t="shared" si="58"/>
        <v>44267</v>
      </c>
      <c r="K40" s="23">
        <f t="shared" si="59"/>
        <v>44268</v>
      </c>
      <c r="L40" s="23">
        <f t="shared" si="60"/>
        <v>44269</v>
      </c>
      <c r="M40" s="30"/>
      <c r="N40" s="30"/>
      <c r="O40" s="102"/>
      <c r="P40" s="102"/>
      <c r="Q40" s="76"/>
      <c r="R40" s="76"/>
      <c r="S40" s="76"/>
      <c r="T40" s="76"/>
    </row>
    <row r="41" spans="1:21">
      <c r="A41" s="61" t="s">
        <v>319</v>
      </c>
      <c r="B41" s="23">
        <v>44262</v>
      </c>
      <c r="C41" s="23">
        <f t="shared" si="52"/>
        <v>44263</v>
      </c>
      <c r="D41" s="23">
        <f t="shared" si="53"/>
        <v>44263</v>
      </c>
      <c r="E41" s="23">
        <f t="shared" si="54"/>
        <v>44263</v>
      </c>
      <c r="F41" s="23">
        <f t="shared" si="55"/>
        <v>44263</v>
      </c>
      <c r="G41" s="23">
        <f t="shared" si="56"/>
        <v>44264</v>
      </c>
      <c r="H41" s="141" t="s">
        <v>637</v>
      </c>
      <c r="I41" s="23">
        <f t="shared" si="57"/>
        <v>44273</v>
      </c>
      <c r="J41" s="23">
        <f t="shared" si="58"/>
        <v>44274</v>
      </c>
      <c r="K41" s="23">
        <f t="shared" si="59"/>
        <v>44275</v>
      </c>
      <c r="L41" s="23">
        <f t="shared" si="60"/>
        <v>44276</v>
      </c>
      <c r="M41" s="30"/>
      <c r="N41" s="30"/>
      <c r="O41" s="102"/>
      <c r="P41" s="102"/>
      <c r="Q41" s="76"/>
      <c r="R41" s="76"/>
      <c r="S41" s="76"/>
      <c r="T41" s="76"/>
    </row>
    <row r="42" spans="1:21">
      <c r="A42" s="61" t="s">
        <v>553</v>
      </c>
      <c r="B42" s="23">
        <v>44269</v>
      </c>
      <c r="C42" s="23">
        <f t="shared" si="52"/>
        <v>44270</v>
      </c>
      <c r="D42" s="23">
        <f t="shared" si="53"/>
        <v>44270</v>
      </c>
      <c r="E42" s="23">
        <f t="shared" si="54"/>
        <v>44270</v>
      </c>
      <c r="F42" s="23">
        <f t="shared" si="55"/>
        <v>44270</v>
      </c>
      <c r="G42" s="23">
        <f t="shared" si="56"/>
        <v>44271</v>
      </c>
      <c r="H42" s="141" t="s">
        <v>638</v>
      </c>
      <c r="I42" s="23">
        <f t="shared" si="57"/>
        <v>44280</v>
      </c>
      <c r="J42" s="23">
        <f t="shared" si="58"/>
        <v>44281</v>
      </c>
      <c r="K42" s="23">
        <f t="shared" si="59"/>
        <v>44282</v>
      </c>
      <c r="L42" s="23">
        <f t="shared" si="60"/>
        <v>44283</v>
      </c>
      <c r="M42" s="30"/>
      <c r="N42" s="30"/>
      <c r="O42" s="102"/>
      <c r="P42" s="102"/>
      <c r="Q42" s="76"/>
      <c r="R42" s="76"/>
      <c r="S42" s="76"/>
      <c r="T42" s="76"/>
    </row>
    <row r="43" spans="1:21">
      <c r="A43" s="61" t="s">
        <v>388</v>
      </c>
      <c r="B43" s="23">
        <v>44276</v>
      </c>
      <c r="C43" s="23">
        <f t="shared" si="52"/>
        <v>44277</v>
      </c>
      <c r="D43" s="23">
        <f t="shared" si="53"/>
        <v>44277</v>
      </c>
      <c r="E43" s="23">
        <f t="shared" si="54"/>
        <v>44277</v>
      </c>
      <c r="F43" s="23">
        <f t="shared" si="55"/>
        <v>44277</v>
      </c>
      <c r="G43" s="23">
        <f t="shared" si="56"/>
        <v>44278</v>
      </c>
      <c r="H43" s="141" t="s">
        <v>639</v>
      </c>
      <c r="I43" s="23">
        <f t="shared" si="57"/>
        <v>44287</v>
      </c>
      <c r="J43" s="23">
        <f t="shared" si="58"/>
        <v>44288</v>
      </c>
      <c r="K43" s="23">
        <f t="shared" si="59"/>
        <v>44289</v>
      </c>
      <c r="L43" s="23">
        <f t="shared" si="60"/>
        <v>44290</v>
      </c>
      <c r="M43" s="30"/>
      <c r="N43" s="30"/>
      <c r="O43" s="102"/>
      <c r="P43" s="102"/>
      <c r="Q43" s="76"/>
      <c r="R43" s="76"/>
      <c r="S43" s="76"/>
      <c r="T43" s="76"/>
    </row>
    <row r="44" spans="1:21">
      <c r="A44" s="4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1" ht="16.2">
      <c r="A45" s="100" t="s">
        <v>19</v>
      </c>
      <c r="B45" s="249" t="s">
        <v>30</v>
      </c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1"/>
      <c r="N45" s="1"/>
      <c r="O45" s="109"/>
      <c r="P45" s="1"/>
      <c r="Q45" s="1"/>
      <c r="R45" s="1"/>
      <c r="S45" s="1"/>
    </row>
    <row r="46" spans="1:21" ht="16.2">
      <c r="A46" s="67" t="s">
        <v>23</v>
      </c>
      <c r="B46" s="292" t="s">
        <v>331</v>
      </c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1"/>
      <c r="N46" s="1"/>
      <c r="O46" s="1"/>
      <c r="P46" s="1"/>
      <c r="Q46" s="1"/>
      <c r="R46" s="1"/>
      <c r="S46" s="1"/>
      <c r="T46" s="1"/>
      <c r="U46" s="1"/>
    </row>
    <row r="47" spans="1:21" ht="16.2">
      <c r="A47" s="43" t="s">
        <v>149</v>
      </c>
      <c r="B47" s="258" t="s">
        <v>74</v>
      </c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1"/>
      <c r="N47" s="1"/>
      <c r="O47" s="1"/>
      <c r="P47" s="1"/>
      <c r="Q47" s="1"/>
      <c r="R47" s="1"/>
      <c r="S47" s="1"/>
      <c r="T47" s="1"/>
      <c r="U47" s="1"/>
    </row>
    <row r="48" spans="1:21" ht="16.2">
      <c r="A48" s="43" t="s">
        <v>33</v>
      </c>
      <c r="B48" s="288" t="s">
        <v>217</v>
      </c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1"/>
      <c r="N48" s="1"/>
      <c r="O48" s="1"/>
      <c r="P48" s="1"/>
      <c r="Q48" s="1"/>
      <c r="R48" s="1"/>
      <c r="S48" s="1"/>
    </row>
    <row r="49" spans="1:19" ht="16.2">
      <c r="A49" s="43" t="s">
        <v>33</v>
      </c>
      <c r="B49" s="288" t="s">
        <v>332</v>
      </c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1"/>
      <c r="N49" s="1"/>
      <c r="O49" s="1"/>
      <c r="P49" s="1"/>
      <c r="Q49" s="1"/>
      <c r="R49" s="1"/>
      <c r="S49" s="1"/>
    </row>
    <row r="50" spans="1:19" ht="16.2">
      <c r="A50" s="42" t="s">
        <v>32</v>
      </c>
      <c r="B50" s="289" t="s">
        <v>220</v>
      </c>
      <c r="C50" s="290"/>
      <c r="D50" s="290"/>
      <c r="E50" s="290"/>
      <c r="F50" s="290"/>
      <c r="G50" s="290"/>
      <c r="H50" s="290"/>
      <c r="I50" s="290"/>
      <c r="J50" s="290"/>
      <c r="K50" s="290"/>
      <c r="L50" s="291"/>
      <c r="M50" s="1"/>
      <c r="N50" s="1"/>
      <c r="O50" s="1"/>
      <c r="P50" s="1"/>
      <c r="Q50" s="1"/>
      <c r="R50" s="1"/>
      <c r="S50" s="1"/>
    </row>
  </sheetData>
  <mergeCells count="35">
    <mergeCell ref="B1:L1"/>
    <mergeCell ref="B2:L2"/>
    <mergeCell ref="K6:L6"/>
    <mergeCell ref="M6:N6"/>
    <mergeCell ref="O6:P6"/>
    <mergeCell ref="A4:L4"/>
    <mergeCell ref="B5:C5"/>
    <mergeCell ref="D5:E5"/>
    <mergeCell ref="F5:G5"/>
    <mergeCell ref="I5:J5"/>
    <mergeCell ref="K5:L5"/>
    <mergeCell ref="M5:N5"/>
    <mergeCell ref="O5:P5"/>
    <mergeCell ref="B47:L47"/>
    <mergeCell ref="B48:L48"/>
    <mergeCell ref="B49:L49"/>
    <mergeCell ref="B50:L50"/>
    <mergeCell ref="B45:L45"/>
    <mergeCell ref="B46:L46"/>
    <mergeCell ref="B37:G37"/>
    <mergeCell ref="I37:L37"/>
    <mergeCell ref="Q5:R5"/>
    <mergeCell ref="B6:C6"/>
    <mergeCell ref="D6:E6"/>
    <mergeCell ref="F6:G6"/>
    <mergeCell ref="I6:J6"/>
    <mergeCell ref="Q6:R6"/>
    <mergeCell ref="B7:C7"/>
    <mergeCell ref="D7:E7"/>
    <mergeCell ref="F7:G7"/>
    <mergeCell ref="I7:J7"/>
    <mergeCell ref="K7:L7"/>
    <mergeCell ref="M7:N7"/>
    <mergeCell ref="O7:P7"/>
    <mergeCell ref="Q7:R7"/>
  </mergeCells>
  <phoneticPr fontId="3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T41"/>
  <sheetViews>
    <sheetView topLeftCell="A4" zoomScaleNormal="100" workbookViewId="0">
      <selection activeCell="E23" sqref="E23"/>
    </sheetView>
  </sheetViews>
  <sheetFormatPr defaultRowHeight="15.6"/>
  <cols>
    <col min="1" max="1" width="18.796875" customWidth="1"/>
    <col min="2" max="17" width="7.5" customWidth="1"/>
  </cols>
  <sheetData>
    <row r="1" spans="1:254" ht="51" customHeight="1">
      <c r="B1" s="209" t="s">
        <v>52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46"/>
      <c r="S1" s="46"/>
      <c r="T1" s="47"/>
    </row>
    <row r="2" spans="1:254" ht="17.100000000000001" customHeight="1">
      <c r="B2" s="210" t="s">
        <v>53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48"/>
      <c r="S2" s="48"/>
      <c r="T2" s="48"/>
    </row>
    <row r="3" spans="1:254" ht="19.8" customHeight="1">
      <c r="A3" s="49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>
      <c r="A4" s="297" t="s">
        <v>254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</row>
    <row r="5" spans="1:254">
      <c r="A5" s="40" t="s">
        <v>26</v>
      </c>
      <c r="B5" s="40" t="s">
        <v>27</v>
      </c>
      <c r="C5" s="284" t="s">
        <v>16</v>
      </c>
      <c r="D5" s="285"/>
      <c r="E5" s="40" t="s">
        <v>27</v>
      </c>
      <c r="F5" s="303" t="s">
        <v>36</v>
      </c>
      <c r="G5" s="304"/>
      <c r="H5" s="299" t="s">
        <v>37</v>
      </c>
      <c r="I5" s="312"/>
      <c r="J5" s="303" t="s">
        <v>89</v>
      </c>
      <c r="K5" s="304"/>
      <c r="L5" s="303" t="s">
        <v>57</v>
      </c>
      <c r="M5" s="304"/>
      <c r="N5" s="284" t="s">
        <v>16</v>
      </c>
      <c r="O5" s="285"/>
    </row>
    <row r="6" spans="1:254">
      <c r="A6" s="19" t="s">
        <v>3</v>
      </c>
      <c r="B6" s="19" t="s">
        <v>4</v>
      </c>
      <c r="C6" s="247" t="s">
        <v>11</v>
      </c>
      <c r="D6" s="247"/>
      <c r="E6" s="19" t="s">
        <v>4</v>
      </c>
      <c r="F6" s="229" t="s">
        <v>38</v>
      </c>
      <c r="G6" s="230"/>
      <c r="H6" s="229" t="s">
        <v>39</v>
      </c>
      <c r="I6" s="230"/>
      <c r="J6" s="229" t="s">
        <v>90</v>
      </c>
      <c r="K6" s="230"/>
      <c r="L6" s="229" t="s">
        <v>62</v>
      </c>
      <c r="M6" s="230"/>
      <c r="N6" s="247" t="s">
        <v>11</v>
      </c>
      <c r="O6" s="247"/>
    </row>
    <row r="7" spans="1:254">
      <c r="A7" s="20"/>
      <c r="B7" s="20"/>
      <c r="C7" s="231" t="s">
        <v>179</v>
      </c>
      <c r="D7" s="231"/>
      <c r="E7" s="91"/>
      <c r="F7" s="301" t="s">
        <v>173</v>
      </c>
      <c r="G7" s="302"/>
      <c r="H7" s="301" t="s">
        <v>180</v>
      </c>
      <c r="I7" s="302"/>
      <c r="J7" s="241" t="s">
        <v>181</v>
      </c>
      <c r="K7" s="242"/>
      <c r="L7" s="241" t="s">
        <v>182</v>
      </c>
      <c r="M7" s="242"/>
      <c r="N7" s="231" t="s">
        <v>183</v>
      </c>
      <c r="O7" s="231"/>
    </row>
    <row r="8" spans="1:254" hidden="1">
      <c r="A8" s="69" t="s">
        <v>253</v>
      </c>
      <c r="B8" s="22" t="s">
        <v>356</v>
      </c>
      <c r="C8" s="23">
        <v>44142</v>
      </c>
      <c r="D8" s="23">
        <f t="shared" ref="D8:D11" si="0">C8</f>
        <v>44142</v>
      </c>
      <c r="E8" s="22" t="s">
        <v>357</v>
      </c>
      <c r="F8" s="24">
        <f t="shared" ref="F8:F11" si="1">D8+10</f>
        <v>44152</v>
      </c>
      <c r="G8" s="23">
        <f t="shared" ref="G8:G11" si="2">F8+1</f>
        <v>44153</v>
      </c>
      <c r="H8" s="23">
        <f t="shared" ref="H8:H11" si="3">G8+1</f>
        <v>44154</v>
      </c>
      <c r="I8" s="23">
        <f t="shared" ref="I8:I11" si="4">H8+1</f>
        <v>44155</v>
      </c>
      <c r="J8" s="23">
        <f t="shared" ref="J8:J11" si="5">I8+13</f>
        <v>44168</v>
      </c>
      <c r="K8" s="23">
        <f t="shared" ref="K8:K11" si="6">J8</f>
        <v>44168</v>
      </c>
      <c r="L8" s="24">
        <f t="shared" ref="L8:L11" si="7">K8+1</f>
        <v>44169</v>
      </c>
      <c r="M8" s="24">
        <f t="shared" ref="M8:M11" si="8">L8+1</f>
        <v>44170</v>
      </c>
      <c r="N8" s="24">
        <f t="shared" ref="N8:N11" si="9">M8+1</f>
        <v>44171</v>
      </c>
      <c r="O8" s="24">
        <f t="shared" ref="O8:O11" si="10">N8+1</f>
        <v>44172</v>
      </c>
      <c r="P8" s="66"/>
    </row>
    <row r="9" spans="1:254" hidden="1">
      <c r="A9" s="61" t="s">
        <v>214</v>
      </c>
      <c r="B9" s="22" t="s">
        <v>358</v>
      </c>
      <c r="C9" s="23">
        <v>44149</v>
      </c>
      <c r="D9" s="23">
        <f t="shared" si="0"/>
        <v>44149</v>
      </c>
      <c r="E9" s="22" t="s">
        <v>359</v>
      </c>
      <c r="F9" s="24">
        <f t="shared" si="1"/>
        <v>44159</v>
      </c>
      <c r="G9" s="23">
        <f t="shared" si="2"/>
        <v>44160</v>
      </c>
      <c r="H9" s="23">
        <f t="shared" si="3"/>
        <v>44161</v>
      </c>
      <c r="I9" s="23">
        <f t="shared" si="4"/>
        <v>44162</v>
      </c>
      <c r="J9" s="23">
        <f t="shared" si="5"/>
        <v>44175</v>
      </c>
      <c r="K9" s="23">
        <f t="shared" si="6"/>
        <v>44175</v>
      </c>
      <c r="L9" s="24">
        <f t="shared" si="7"/>
        <v>44176</v>
      </c>
      <c r="M9" s="24">
        <f t="shared" si="8"/>
        <v>44177</v>
      </c>
      <c r="N9" s="24">
        <f t="shared" si="9"/>
        <v>44178</v>
      </c>
      <c r="O9" s="24">
        <f t="shared" si="10"/>
        <v>44179</v>
      </c>
      <c r="P9" s="66"/>
    </row>
    <row r="10" spans="1:254" hidden="1">
      <c r="A10" s="69" t="s">
        <v>279</v>
      </c>
      <c r="B10" s="22" t="s">
        <v>360</v>
      </c>
      <c r="C10" s="23">
        <v>44156</v>
      </c>
      <c r="D10" s="23">
        <f t="shared" si="0"/>
        <v>44156</v>
      </c>
      <c r="E10" s="22" t="s">
        <v>361</v>
      </c>
      <c r="F10" s="24">
        <f t="shared" si="1"/>
        <v>44166</v>
      </c>
      <c r="G10" s="23">
        <f t="shared" si="2"/>
        <v>44167</v>
      </c>
      <c r="H10" s="23">
        <f t="shared" si="3"/>
        <v>44168</v>
      </c>
      <c r="I10" s="23">
        <f t="shared" si="4"/>
        <v>44169</v>
      </c>
      <c r="J10" s="23">
        <f t="shared" si="5"/>
        <v>44182</v>
      </c>
      <c r="K10" s="23">
        <f t="shared" si="6"/>
        <v>44182</v>
      </c>
      <c r="L10" s="24">
        <f t="shared" si="7"/>
        <v>44183</v>
      </c>
      <c r="M10" s="24">
        <f t="shared" si="8"/>
        <v>44184</v>
      </c>
      <c r="N10" s="24">
        <f t="shared" si="9"/>
        <v>44185</v>
      </c>
      <c r="O10" s="24">
        <f t="shared" si="10"/>
        <v>44186</v>
      </c>
      <c r="P10" s="66"/>
    </row>
    <row r="11" spans="1:254" hidden="1">
      <c r="A11" s="69" t="s">
        <v>296</v>
      </c>
      <c r="B11" s="22" t="s">
        <v>362</v>
      </c>
      <c r="C11" s="23">
        <v>44163</v>
      </c>
      <c r="D11" s="23">
        <f t="shared" si="0"/>
        <v>44163</v>
      </c>
      <c r="E11" s="22" t="s">
        <v>363</v>
      </c>
      <c r="F11" s="24">
        <f t="shared" si="1"/>
        <v>44173</v>
      </c>
      <c r="G11" s="23">
        <f t="shared" si="2"/>
        <v>44174</v>
      </c>
      <c r="H11" s="23">
        <f t="shared" si="3"/>
        <v>44175</v>
      </c>
      <c r="I11" s="23">
        <f t="shared" si="4"/>
        <v>44176</v>
      </c>
      <c r="J11" s="23">
        <f t="shared" si="5"/>
        <v>44189</v>
      </c>
      <c r="K11" s="23">
        <f t="shared" si="6"/>
        <v>44189</v>
      </c>
      <c r="L11" s="24">
        <f t="shared" si="7"/>
        <v>44190</v>
      </c>
      <c r="M11" s="24">
        <f t="shared" si="8"/>
        <v>44191</v>
      </c>
      <c r="N11" s="24">
        <f t="shared" si="9"/>
        <v>44192</v>
      </c>
      <c r="O11" s="24">
        <f t="shared" si="10"/>
        <v>44193</v>
      </c>
      <c r="P11" s="66"/>
    </row>
    <row r="12" spans="1:254" hidden="1">
      <c r="A12" s="69" t="s">
        <v>401</v>
      </c>
      <c r="B12" s="22" t="s">
        <v>430</v>
      </c>
      <c r="C12" s="23">
        <v>44170</v>
      </c>
      <c r="D12" s="23">
        <f t="shared" ref="D12:D18" si="11">C12</f>
        <v>44170</v>
      </c>
      <c r="E12" s="22" t="s">
        <v>431</v>
      </c>
      <c r="F12" s="24">
        <f t="shared" ref="F12:F18" si="12">D12+10</f>
        <v>44180</v>
      </c>
      <c r="G12" s="23">
        <f t="shared" ref="G12:G18" si="13">F12+1</f>
        <v>44181</v>
      </c>
      <c r="H12" s="23">
        <f t="shared" ref="H12:H18" si="14">G12+1</f>
        <v>44182</v>
      </c>
      <c r="I12" s="23">
        <f t="shared" ref="I12:I18" si="15">H12+1</f>
        <v>44183</v>
      </c>
      <c r="J12" s="23">
        <f t="shared" ref="J12:J18" si="16">I12+13</f>
        <v>44196</v>
      </c>
      <c r="K12" s="23">
        <f t="shared" ref="K12:K18" si="17">J12</f>
        <v>44196</v>
      </c>
      <c r="L12" s="24">
        <f t="shared" ref="L12:L18" si="18">K12+1</f>
        <v>44197</v>
      </c>
      <c r="M12" s="24">
        <f t="shared" ref="M12:M18" si="19">L12+1</f>
        <v>44198</v>
      </c>
      <c r="N12" s="24">
        <f t="shared" ref="N12:N18" si="20">M12+1</f>
        <v>44199</v>
      </c>
      <c r="O12" s="24">
        <f t="shared" ref="O12:O18" si="21">N12+1</f>
        <v>44200</v>
      </c>
      <c r="P12" s="66"/>
    </row>
    <row r="13" spans="1:254" hidden="1">
      <c r="A13" s="69" t="s">
        <v>164</v>
      </c>
      <c r="B13" s="22" t="s">
        <v>432</v>
      </c>
      <c r="C13" s="23">
        <v>44177</v>
      </c>
      <c r="D13" s="23">
        <f t="shared" si="11"/>
        <v>44177</v>
      </c>
      <c r="E13" s="22" t="s">
        <v>433</v>
      </c>
      <c r="F13" s="24">
        <f t="shared" si="12"/>
        <v>44187</v>
      </c>
      <c r="G13" s="23">
        <f t="shared" si="13"/>
        <v>44188</v>
      </c>
      <c r="H13" s="23">
        <f t="shared" si="14"/>
        <v>44189</v>
      </c>
      <c r="I13" s="23">
        <f t="shared" si="15"/>
        <v>44190</v>
      </c>
      <c r="J13" s="23">
        <f t="shared" si="16"/>
        <v>44203</v>
      </c>
      <c r="K13" s="23">
        <f t="shared" si="17"/>
        <v>44203</v>
      </c>
      <c r="L13" s="24">
        <f t="shared" si="18"/>
        <v>44204</v>
      </c>
      <c r="M13" s="24">
        <f t="shared" si="19"/>
        <v>44205</v>
      </c>
      <c r="N13" s="24">
        <f t="shared" si="20"/>
        <v>44206</v>
      </c>
      <c r="O13" s="24">
        <f t="shared" si="21"/>
        <v>44207</v>
      </c>
      <c r="P13" s="66"/>
    </row>
    <row r="14" spans="1:254" hidden="1">
      <c r="A14" s="69" t="s">
        <v>344</v>
      </c>
      <c r="B14" s="22" t="s">
        <v>434</v>
      </c>
      <c r="C14" s="23">
        <v>44184</v>
      </c>
      <c r="D14" s="23">
        <f t="shared" si="11"/>
        <v>44184</v>
      </c>
      <c r="E14" s="22" t="s">
        <v>435</v>
      </c>
      <c r="F14" s="24">
        <f t="shared" si="12"/>
        <v>44194</v>
      </c>
      <c r="G14" s="23">
        <f t="shared" si="13"/>
        <v>44195</v>
      </c>
      <c r="H14" s="23">
        <f t="shared" si="14"/>
        <v>44196</v>
      </c>
      <c r="I14" s="23">
        <f t="shared" si="15"/>
        <v>44197</v>
      </c>
      <c r="J14" s="23">
        <f t="shared" si="16"/>
        <v>44210</v>
      </c>
      <c r="K14" s="23">
        <f t="shared" si="17"/>
        <v>44210</v>
      </c>
      <c r="L14" s="24">
        <f t="shared" si="18"/>
        <v>44211</v>
      </c>
      <c r="M14" s="24">
        <f t="shared" si="19"/>
        <v>44212</v>
      </c>
      <c r="N14" s="24">
        <f t="shared" si="20"/>
        <v>44213</v>
      </c>
      <c r="O14" s="24">
        <f t="shared" si="21"/>
        <v>44214</v>
      </c>
      <c r="P14" s="66"/>
    </row>
    <row r="15" spans="1:254" hidden="1">
      <c r="A15" s="69" t="s">
        <v>253</v>
      </c>
      <c r="B15" s="22" t="s">
        <v>436</v>
      </c>
      <c r="C15" s="23">
        <v>44191</v>
      </c>
      <c r="D15" s="23">
        <f t="shared" si="11"/>
        <v>44191</v>
      </c>
      <c r="E15" s="22" t="s">
        <v>437</v>
      </c>
      <c r="F15" s="24">
        <f t="shared" si="12"/>
        <v>44201</v>
      </c>
      <c r="G15" s="23">
        <f t="shared" si="13"/>
        <v>44202</v>
      </c>
      <c r="H15" s="23">
        <f t="shared" si="14"/>
        <v>44203</v>
      </c>
      <c r="I15" s="23">
        <f t="shared" si="15"/>
        <v>44204</v>
      </c>
      <c r="J15" s="23">
        <f t="shared" si="16"/>
        <v>44217</v>
      </c>
      <c r="K15" s="23">
        <f t="shared" si="17"/>
        <v>44217</v>
      </c>
      <c r="L15" s="24">
        <f t="shared" si="18"/>
        <v>44218</v>
      </c>
      <c r="M15" s="24">
        <f t="shared" si="19"/>
        <v>44219</v>
      </c>
      <c r="N15" s="24">
        <f t="shared" si="20"/>
        <v>44220</v>
      </c>
      <c r="O15" s="24">
        <f t="shared" si="21"/>
        <v>44221</v>
      </c>
      <c r="P15" s="66"/>
    </row>
    <row r="16" spans="1:254">
      <c r="A16" s="61" t="s">
        <v>214</v>
      </c>
      <c r="B16" s="22" t="s">
        <v>438</v>
      </c>
      <c r="C16" s="23">
        <v>44198</v>
      </c>
      <c r="D16" s="23">
        <f t="shared" si="11"/>
        <v>44198</v>
      </c>
      <c r="E16" s="22" t="s">
        <v>439</v>
      </c>
      <c r="F16" s="24">
        <f t="shared" si="12"/>
        <v>44208</v>
      </c>
      <c r="G16" s="23">
        <f t="shared" si="13"/>
        <v>44209</v>
      </c>
      <c r="H16" s="23">
        <f t="shared" si="14"/>
        <v>44210</v>
      </c>
      <c r="I16" s="23">
        <f t="shared" si="15"/>
        <v>44211</v>
      </c>
      <c r="J16" s="23">
        <f t="shared" si="16"/>
        <v>44224</v>
      </c>
      <c r="K16" s="23">
        <f t="shared" si="17"/>
        <v>44224</v>
      </c>
      <c r="L16" s="24">
        <f t="shared" si="18"/>
        <v>44225</v>
      </c>
      <c r="M16" s="24">
        <f t="shared" si="19"/>
        <v>44226</v>
      </c>
      <c r="N16" s="24">
        <f t="shared" si="20"/>
        <v>44227</v>
      </c>
      <c r="O16" s="24">
        <f t="shared" si="21"/>
        <v>44228</v>
      </c>
      <c r="P16" s="66"/>
    </row>
    <row r="17" spans="1:16">
      <c r="A17" s="69" t="s">
        <v>279</v>
      </c>
      <c r="B17" s="22" t="s">
        <v>440</v>
      </c>
      <c r="C17" s="23">
        <v>44205</v>
      </c>
      <c r="D17" s="23">
        <f t="shared" si="11"/>
        <v>44205</v>
      </c>
      <c r="E17" s="22" t="s">
        <v>441</v>
      </c>
      <c r="F17" s="24">
        <f t="shared" si="12"/>
        <v>44215</v>
      </c>
      <c r="G17" s="23">
        <f t="shared" si="13"/>
        <v>44216</v>
      </c>
      <c r="H17" s="23">
        <f t="shared" si="14"/>
        <v>44217</v>
      </c>
      <c r="I17" s="23">
        <f t="shared" si="15"/>
        <v>44218</v>
      </c>
      <c r="J17" s="23">
        <f t="shared" si="16"/>
        <v>44231</v>
      </c>
      <c r="K17" s="23">
        <f t="shared" si="17"/>
        <v>44231</v>
      </c>
      <c r="L17" s="24">
        <f t="shared" si="18"/>
        <v>44232</v>
      </c>
      <c r="M17" s="24">
        <f t="shared" si="19"/>
        <v>44233</v>
      </c>
      <c r="N17" s="24">
        <f t="shared" si="20"/>
        <v>44234</v>
      </c>
      <c r="O17" s="24">
        <f t="shared" si="21"/>
        <v>44235</v>
      </c>
      <c r="P17" s="66"/>
    </row>
    <row r="18" spans="1:16">
      <c r="A18" s="69" t="s">
        <v>296</v>
      </c>
      <c r="B18" s="22" t="s">
        <v>442</v>
      </c>
      <c r="C18" s="23">
        <v>44212</v>
      </c>
      <c r="D18" s="23">
        <f t="shared" si="11"/>
        <v>44212</v>
      </c>
      <c r="E18" s="22" t="s">
        <v>443</v>
      </c>
      <c r="F18" s="24">
        <f t="shared" si="12"/>
        <v>44222</v>
      </c>
      <c r="G18" s="23">
        <f t="shared" si="13"/>
        <v>44223</v>
      </c>
      <c r="H18" s="23">
        <f t="shared" si="14"/>
        <v>44224</v>
      </c>
      <c r="I18" s="23">
        <f t="shared" si="15"/>
        <v>44225</v>
      </c>
      <c r="J18" s="23">
        <f t="shared" si="16"/>
        <v>44238</v>
      </c>
      <c r="K18" s="23">
        <f t="shared" si="17"/>
        <v>44238</v>
      </c>
      <c r="L18" s="24">
        <f t="shared" si="18"/>
        <v>44239</v>
      </c>
      <c r="M18" s="24">
        <f t="shared" si="19"/>
        <v>44240</v>
      </c>
      <c r="N18" s="24">
        <f t="shared" si="20"/>
        <v>44241</v>
      </c>
      <c r="O18" s="24">
        <f t="shared" si="21"/>
        <v>44242</v>
      </c>
      <c r="P18" s="66"/>
    </row>
    <row r="19" spans="1:16">
      <c r="A19" s="152" t="s">
        <v>695</v>
      </c>
      <c r="B19" s="168" t="s">
        <v>482</v>
      </c>
      <c r="C19" s="23">
        <v>44219</v>
      </c>
      <c r="D19" s="23">
        <f t="shared" ref="D19:D22" si="22">C19</f>
        <v>44219</v>
      </c>
      <c r="E19" s="22" t="s">
        <v>663</v>
      </c>
      <c r="F19" s="24">
        <f t="shared" ref="F19:F22" si="23">D19+10</f>
        <v>44229</v>
      </c>
      <c r="G19" s="23">
        <f t="shared" ref="G19:G22" si="24">F19+1</f>
        <v>44230</v>
      </c>
      <c r="H19" s="23">
        <f t="shared" ref="H19:H22" si="25">G19+1</f>
        <v>44231</v>
      </c>
      <c r="I19" s="23">
        <f t="shared" ref="I19:I22" si="26">H19+1</f>
        <v>44232</v>
      </c>
      <c r="J19" s="63" t="s">
        <v>664</v>
      </c>
      <c r="K19" s="63" t="s">
        <v>665</v>
      </c>
      <c r="L19" s="65" t="s">
        <v>664</v>
      </c>
      <c r="M19" s="65" t="s">
        <v>665</v>
      </c>
      <c r="N19" s="65" t="s">
        <v>665</v>
      </c>
      <c r="O19" s="65" t="s">
        <v>666</v>
      </c>
      <c r="P19" s="66"/>
    </row>
    <row r="20" spans="1:16">
      <c r="A20" s="69" t="s">
        <v>164</v>
      </c>
      <c r="B20" s="22" t="s">
        <v>541</v>
      </c>
      <c r="C20" s="23">
        <v>44226</v>
      </c>
      <c r="D20" s="23">
        <f t="shared" si="22"/>
        <v>44226</v>
      </c>
      <c r="E20" s="22" t="s">
        <v>542</v>
      </c>
      <c r="F20" s="24">
        <f t="shared" si="23"/>
        <v>44236</v>
      </c>
      <c r="G20" s="23">
        <f t="shared" si="24"/>
        <v>44237</v>
      </c>
      <c r="H20" s="23">
        <f t="shared" si="25"/>
        <v>44238</v>
      </c>
      <c r="I20" s="23">
        <f t="shared" si="26"/>
        <v>44239</v>
      </c>
      <c r="J20" s="23">
        <f t="shared" ref="J20:J22" si="27">I20+13</f>
        <v>44252</v>
      </c>
      <c r="K20" s="23">
        <f t="shared" ref="K20:K22" si="28">J20</f>
        <v>44252</v>
      </c>
      <c r="L20" s="24">
        <f t="shared" ref="L20:L22" si="29">K20+1</f>
        <v>44253</v>
      </c>
      <c r="M20" s="24">
        <f t="shared" ref="M20:M22" si="30">L20+1</f>
        <v>44254</v>
      </c>
      <c r="N20" s="24">
        <f t="shared" ref="N20:N22" si="31">M20+1</f>
        <v>44255</v>
      </c>
      <c r="O20" s="24">
        <f t="shared" ref="O20:O22" si="32">N20+1</f>
        <v>44256</v>
      </c>
      <c r="P20" s="66"/>
    </row>
    <row r="21" spans="1:16">
      <c r="A21" s="152" t="s">
        <v>344</v>
      </c>
      <c r="B21" s="22" t="s">
        <v>645</v>
      </c>
      <c r="C21" s="64" t="s">
        <v>895</v>
      </c>
      <c r="D21" s="64" t="s">
        <v>896</v>
      </c>
      <c r="E21" s="22" t="s">
        <v>644</v>
      </c>
      <c r="F21" s="24">
        <v>44243</v>
      </c>
      <c r="G21" s="23">
        <f t="shared" si="24"/>
        <v>44244</v>
      </c>
      <c r="H21" s="23">
        <f t="shared" si="25"/>
        <v>44245</v>
      </c>
      <c r="I21" s="23">
        <f t="shared" si="26"/>
        <v>44246</v>
      </c>
      <c r="J21" s="23">
        <f t="shared" si="27"/>
        <v>44259</v>
      </c>
      <c r="K21" s="23">
        <f t="shared" si="28"/>
        <v>44259</v>
      </c>
      <c r="L21" s="24">
        <f t="shared" si="29"/>
        <v>44260</v>
      </c>
      <c r="M21" s="24">
        <f t="shared" si="30"/>
        <v>44261</v>
      </c>
      <c r="N21" s="24">
        <f t="shared" si="31"/>
        <v>44262</v>
      </c>
      <c r="O21" s="24">
        <f t="shared" si="32"/>
        <v>44263</v>
      </c>
      <c r="P21" s="66"/>
    </row>
    <row r="22" spans="1:16">
      <c r="A22" s="152" t="s">
        <v>812</v>
      </c>
      <c r="B22" s="168" t="s">
        <v>813</v>
      </c>
      <c r="C22" s="23">
        <v>44240</v>
      </c>
      <c r="D22" s="23">
        <f t="shared" si="22"/>
        <v>44240</v>
      </c>
      <c r="E22" s="168" t="s">
        <v>814</v>
      </c>
      <c r="F22" s="24">
        <f t="shared" si="23"/>
        <v>44250</v>
      </c>
      <c r="G22" s="23">
        <f t="shared" si="24"/>
        <v>44251</v>
      </c>
      <c r="H22" s="23">
        <f t="shared" si="25"/>
        <v>44252</v>
      </c>
      <c r="I22" s="23">
        <f t="shared" si="26"/>
        <v>44253</v>
      </c>
      <c r="J22" s="23">
        <f t="shared" si="27"/>
        <v>44266</v>
      </c>
      <c r="K22" s="23">
        <f t="shared" si="28"/>
        <v>44266</v>
      </c>
      <c r="L22" s="24">
        <f t="shared" si="29"/>
        <v>44267</v>
      </c>
      <c r="M22" s="24">
        <f t="shared" si="30"/>
        <v>44268</v>
      </c>
      <c r="N22" s="24">
        <f t="shared" si="31"/>
        <v>44269</v>
      </c>
      <c r="O22" s="24">
        <f t="shared" si="32"/>
        <v>44270</v>
      </c>
      <c r="P22" s="66"/>
    </row>
    <row r="23" spans="1:16">
      <c r="A23" s="61" t="s">
        <v>214</v>
      </c>
      <c r="B23" s="22" t="s">
        <v>646</v>
      </c>
      <c r="C23" s="23">
        <v>44247</v>
      </c>
      <c r="D23" s="23">
        <f t="shared" ref="D23:D26" si="33">C23</f>
        <v>44247</v>
      </c>
      <c r="E23" s="22" t="s">
        <v>647</v>
      </c>
      <c r="F23" s="24">
        <f t="shared" ref="F23:F26" si="34">D23+10</f>
        <v>44257</v>
      </c>
      <c r="G23" s="23">
        <f t="shared" ref="G23:G26" si="35">F23+1</f>
        <v>44258</v>
      </c>
      <c r="H23" s="23">
        <f t="shared" ref="H23:H26" si="36">G23+1</f>
        <v>44259</v>
      </c>
      <c r="I23" s="23">
        <f t="shared" ref="I23:I26" si="37">H23+1</f>
        <v>44260</v>
      </c>
      <c r="J23" s="23">
        <f t="shared" ref="J23:J26" si="38">I23+13</f>
        <v>44273</v>
      </c>
      <c r="K23" s="23">
        <f t="shared" ref="K23:K26" si="39">J23</f>
        <v>44273</v>
      </c>
      <c r="L23" s="24">
        <f t="shared" ref="L23:L26" si="40">K23+1</f>
        <v>44274</v>
      </c>
      <c r="M23" s="24">
        <f t="shared" ref="M23:M26" si="41">L23+1</f>
        <v>44275</v>
      </c>
      <c r="N23" s="24">
        <f t="shared" ref="N23:N26" si="42">M23+1</f>
        <v>44276</v>
      </c>
      <c r="O23" s="24">
        <f t="shared" ref="O23:O26" si="43">N23+1</f>
        <v>44277</v>
      </c>
      <c r="P23" s="66"/>
    </row>
    <row r="24" spans="1:16">
      <c r="A24" s="69" t="s">
        <v>279</v>
      </c>
      <c r="B24" s="22" t="s">
        <v>648</v>
      </c>
      <c r="C24" s="23">
        <v>44254</v>
      </c>
      <c r="D24" s="23">
        <f t="shared" si="33"/>
        <v>44254</v>
      </c>
      <c r="E24" s="22" t="s">
        <v>649</v>
      </c>
      <c r="F24" s="24">
        <f t="shared" si="34"/>
        <v>44264</v>
      </c>
      <c r="G24" s="23">
        <f t="shared" si="35"/>
        <v>44265</v>
      </c>
      <c r="H24" s="23">
        <f t="shared" si="36"/>
        <v>44266</v>
      </c>
      <c r="I24" s="23">
        <f t="shared" si="37"/>
        <v>44267</v>
      </c>
      <c r="J24" s="23">
        <f t="shared" si="38"/>
        <v>44280</v>
      </c>
      <c r="K24" s="23">
        <f t="shared" si="39"/>
        <v>44280</v>
      </c>
      <c r="L24" s="24">
        <f t="shared" si="40"/>
        <v>44281</v>
      </c>
      <c r="M24" s="24">
        <f t="shared" si="41"/>
        <v>44282</v>
      </c>
      <c r="N24" s="24">
        <f t="shared" si="42"/>
        <v>44283</v>
      </c>
      <c r="O24" s="24">
        <f t="shared" si="43"/>
        <v>44284</v>
      </c>
      <c r="P24" s="66"/>
    </row>
    <row r="25" spans="1:16">
      <c r="A25" s="69" t="s">
        <v>296</v>
      </c>
      <c r="B25" s="22" t="s">
        <v>650</v>
      </c>
      <c r="C25" s="23">
        <v>44261</v>
      </c>
      <c r="D25" s="23">
        <f t="shared" si="33"/>
        <v>44261</v>
      </c>
      <c r="E25" s="22" t="s">
        <v>651</v>
      </c>
      <c r="F25" s="24">
        <f t="shared" si="34"/>
        <v>44271</v>
      </c>
      <c r="G25" s="23">
        <f t="shared" si="35"/>
        <v>44272</v>
      </c>
      <c r="H25" s="23">
        <f t="shared" si="36"/>
        <v>44273</v>
      </c>
      <c r="I25" s="23">
        <f t="shared" si="37"/>
        <v>44274</v>
      </c>
      <c r="J25" s="23">
        <f t="shared" si="38"/>
        <v>44287</v>
      </c>
      <c r="K25" s="23">
        <f t="shared" si="39"/>
        <v>44287</v>
      </c>
      <c r="L25" s="24">
        <f t="shared" si="40"/>
        <v>44288</v>
      </c>
      <c r="M25" s="24">
        <f t="shared" si="41"/>
        <v>44289</v>
      </c>
      <c r="N25" s="24">
        <f t="shared" si="42"/>
        <v>44290</v>
      </c>
      <c r="O25" s="24">
        <f t="shared" si="43"/>
        <v>44291</v>
      </c>
      <c r="P25" s="66"/>
    </row>
    <row r="26" spans="1:16">
      <c r="A26" s="69" t="s">
        <v>253</v>
      </c>
      <c r="B26" s="22" t="s">
        <v>815</v>
      </c>
      <c r="C26" s="23">
        <v>44268</v>
      </c>
      <c r="D26" s="23">
        <f t="shared" si="33"/>
        <v>44268</v>
      </c>
      <c r="E26" s="22" t="s">
        <v>816</v>
      </c>
      <c r="F26" s="24">
        <f t="shared" si="34"/>
        <v>44278</v>
      </c>
      <c r="G26" s="23">
        <f t="shared" si="35"/>
        <v>44279</v>
      </c>
      <c r="H26" s="23">
        <f t="shared" si="36"/>
        <v>44280</v>
      </c>
      <c r="I26" s="23">
        <f t="shared" si="37"/>
        <v>44281</v>
      </c>
      <c r="J26" s="23">
        <f t="shared" si="38"/>
        <v>44294</v>
      </c>
      <c r="K26" s="23">
        <f t="shared" si="39"/>
        <v>44294</v>
      </c>
      <c r="L26" s="24">
        <f t="shared" si="40"/>
        <v>44295</v>
      </c>
      <c r="M26" s="24">
        <f t="shared" si="41"/>
        <v>44296</v>
      </c>
      <c r="N26" s="24">
        <f t="shared" si="42"/>
        <v>44297</v>
      </c>
      <c r="O26" s="24">
        <f t="shared" si="43"/>
        <v>44298</v>
      </c>
      <c r="P26" s="66"/>
    </row>
    <row r="27" spans="1:16">
      <c r="A27" s="69" t="s">
        <v>164</v>
      </c>
      <c r="B27" s="22" t="s">
        <v>817</v>
      </c>
      <c r="C27" s="23">
        <v>44275</v>
      </c>
      <c r="D27" s="23">
        <f t="shared" ref="D27:D32" si="44">C27</f>
        <v>44275</v>
      </c>
      <c r="E27" s="22" t="s">
        <v>818</v>
      </c>
      <c r="F27" s="24">
        <f t="shared" ref="F27:F32" si="45">D27+10</f>
        <v>44285</v>
      </c>
      <c r="G27" s="23">
        <f t="shared" ref="G27:G32" si="46">F27+1</f>
        <v>44286</v>
      </c>
      <c r="H27" s="23">
        <f t="shared" ref="H27:H32" si="47">G27+1</f>
        <v>44287</v>
      </c>
      <c r="I27" s="23">
        <f t="shared" ref="I27:I32" si="48">H27+1</f>
        <v>44288</v>
      </c>
      <c r="J27" s="23">
        <f t="shared" ref="J27:J32" si="49">I27+13</f>
        <v>44301</v>
      </c>
      <c r="K27" s="23">
        <f t="shared" ref="K27:K32" si="50">J27</f>
        <v>44301</v>
      </c>
      <c r="L27" s="24">
        <f t="shared" ref="L27:L32" si="51">K27+1</f>
        <v>44302</v>
      </c>
      <c r="M27" s="24">
        <f t="shared" ref="M27:M32" si="52">L27+1</f>
        <v>44303</v>
      </c>
      <c r="N27" s="24">
        <f t="shared" ref="N27:N32" si="53">M27+1</f>
        <v>44304</v>
      </c>
      <c r="O27" s="24">
        <f t="shared" ref="O27:O32" si="54">N27+1</f>
        <v>44305</v>
      </c>
      <c r="P27" s="66"/>
    </row>
    <row r="28" spans="1:16">
      <c r="A28" s="69" t="s">
        <v>344</v>
      </c>
      <c r="B28" s="22" t="s">
        <v>819</v>
      </c>
      <c r="C28" s="23">
        <v>44282</v>
      </c>
      <c r="D28" s="23">
        <f t="shared" si="44"/>
        <v>44282</v>
      </c>
      <c r="E28" s="22" t="s">
        <v>820</v>
      </c>
      <c r="F28" s="24">
        <f t="shared" si="45"/>
        <v>44292</v>
      </c>
      <c r="G28" s="23">
        <f t="shared" si="46"/>
        <v>44293</v>
      </c>
      <c r="H28" s="23">
        <f t="shared" si="47"/>
        <v>44294</v>
      </c>
      <c r="I28" s="23">
        <f t="shared" si="48"/>
        <v>44295</v>
      </c>
      <c r="J28" s="23">
        <f t="shared" si="49"/>
        <v>44308</v>
      </c>
      <c r="K28" s="23">
        <f t="shared" si="50"/>
        <v>44308</v>
      </c>
      <c r="L28" s="24">
        <f t="shared" si="51"/>
        <v>44309</v>
      </c>
      <c r="M28" s="24">
        <f t="shared" si="52"/>
        <v>44310</v>
      </c>
      <c r="N28" s="24">
        <f t="shared" si="53"/>
        <v>44311</v>
      </c>
      <c r="O28" s="24">
        <f t="shared" si="54"/>
        <v>44312</v>
      </c>
      <c r="P28" s="66"/>
    </row>
    <row r="29" spans="1:16">
      <c r="A29" s="69" t="s">
        <v>401</v>
      </c>
      <c r="B29" s="22" t="s">
        <v>821</v>
      </c>
      <c r="C29" s="23">
        <v>44289</v>
      </c>
      <c r="D29" s="23">
        <f t="shared" si="44"/>
        <v>44289</v>
      </c>
      <c r="E29" s="22" t="s">
        <v>822</v>
      </c>
      <c r="F29" s="24">
        <f t="shared" si="45"/>
        <v>44299</v>
      </c>
      <c r="G29" s="23">
        <f t="shared" si="46"/>
        <v>44300</v>
      </c>
      <c r="H29" s="23">
        <f t="shared" si="47"/>
        <v>44301</v>
      </c>
      <c r="I29" s="23">
        <f t="shared" si="48"/>
        <v>44302</v>
      </c>
      <c r="J29" s="23">
        <f t="shared" si="49"/>
        <v>44315</v>
      </c>
      <c r="K29" s="23">
        <f t="shared" si="50"/>
        <v>44315</v>
      </c>
      <c r="L29" s="24">
        <f t="shared" si="51"/>
        <v>44316</v>
      </c>
      <c r="M29" s="24">
        <f t="shared" si="52"/>
        <v>44317</v>
      </c>
      <c r="N29" s="24">
        <f t="shared" si="53"/>
        <v>44318</v>
      </c>
      <c r="O29" s="24">
        <f t="shared" si="54"/>
        <v>44319</v>
      </c>
      <c r="P29" s="66"/>
    </row>
    <row r="30" spans="1:16">
      <c r="A30" s="61" t="s">
        <v>214</v>
      </c>
      <c r="B30" s="22" t="s">
        <v>823</v>
      </c>
      <c r="C30" s="23">
        <v>44296</v>
      </c>
      <c r="D30" s="23">
        <f t="shared" si="44"/>
        <v>44296</v>
      </c>
      <c r="E30" s="22" t="s">
        <v>824</v>
      </c>
      <c r="F30" s="24">
        <f t="shared" si="45"/>
        <v>44306</v>
      </c>
      <c r="G30" s="23">
        <f t="shared" si="46"/>
        <v>44307</v>
      </c>
      <c r="H30" s="23">
        <f t="shared" si="47"/>
        <v>44308</v>
      </c>
      <c r="I30" s="23">
        <f t="shared" si="48"/>
        <v>44309</v>
      </c>
      <c r="J30" s="23">
        <f t="shared" si="49"/>
        <v>44322</v>
      </c>
      <c r="K30" s="23">
        <f t="shared" si="50"/>
        <v>44322</v>
      </c>
      <c r="L30" s="24">
        <f t="shared" si="51"/>
        <v>44323</v>
      </c>
      <c r="M30" s="24">
        <f t="shared" si="52"/>
        <v>44324</v>
      </c>
      <c r="N30" s="24">
        <f t="shared" si="53"/>
        <v>44325</v>
      </c>
      <c r="O30" s="24">
        <f t="shared" si="54"/>
        <v>44326</v>
      </c>
      <c r="P30" s="66"/>
    </row>
    <row r="31" spans="1:16">
      <c r="A31" s="69" t="s">
        <v>279</v>
      </c>
      <c r="B31" s="22" t="s">
        <v>826</v>
      </c>
      <c r="C31" s="23">
        <v>44303</v>
      </c>
      <c r="D31" s="23">
        <f t="shared" si="44"/>
        <v>44303</v>
      </c>
      <c r="E31" s="22" t="s">
        <v>825</v>
      </c>
      <c r="F31" s="24">
        <f t="shared" si="45"/>
        <v>44313</v>
      </c>
      <c r="G31" s="23">
        <f t="shared" si="46"/>
        <v>44314</v>
      </c>
      <c r="H31" s="23">
        <f t="shared" si="47"/>
        <v>44315</v>
      </c>
      <c r="I31" s="23">
        <f t="shared" si="48"/>
        <v>44316</v>
      </c>
      <c r="J31" s="23">
        <f t="shared" si="49"/>
        <v>44329</v>
      </c>
      <c r="K31" s="23">
        <f t="shared" si="50"/>
        <v>44329</v>
      </c>
      <c r="L31" s="24">
        <f t="shared" si="51"/>
        <v>44330</v>
      </c>
      <c r="M31" s="24">
        <f t="shared" si="52"/>
        <v>44331</v>
      </c>
      <c r="N31" s="24">
        <f t="shared" si="53"/>
        <v>44332</v>
      </c>
      <c r="O31" s="24">
        <f t="shared" si="54"/>
        <v>44333</v>
      </c>
      <c r="P31" s="66"/>
    </row>
    <row r="32" spans="1:16">
      <c r="A32" s="69" t="s">
        <v>296</v>
      </c>
      <c r="B32" s="22" t="s">
        <v>827</v>
      </c>
      <c r="C32" s="23">
        <v>44310</v>
      </c>
      <c r="D32" s="23">
        <f t="shared" si="44"/>
        <v>44310</v>
      </c>
      <c r="E32" s="22" t="s">
        <v>828</v>
      </c>
      <c r="F32" s="24">
        <f t="shared" si="45"/>
        <v>44320</v>
      </c>
      <c r="G32" s="23">
        <f t="shared" si="46"/>
        <v>44321</v>
      </c>
      <c r="H32" s="23">
        <f t="shared" si="47"/>
        <v>44322</v>
      </c>
      <c r="I32" s="23">
        <f t="shared" si="48"/>
        <v>44323</v>
      </c>
      <c r="J32" s="23">
        <f t="shared" si="49"/>
        <v>44336</v>
      </c>
      <c r="K32" s="23">
        <f t="shared" si="50"/>
        <v>44336</v>
      </c>
      <c r="L32" s="24">
        <f t="shared" si="51"/>
        <v>44337</v>
      </c>
      <c r="M32" s="24">
        <f t="shared" si="52"/>
        <v>44338</v>
      </c>
      <c r="N32" s="24">
        <f t="shared" si="53"/>
        <v>44339</v>
      </c>
      <c r="O32" s="24">
        <f t="shared" si="54"/>
        <v>44340</v>
      </c>
      <c r="P32" s="66"/>
    </row>
    <row r="33" spans="1:25">
      <c r="A33" s="4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25" ht="16.2">
      <c r="A34" s="39" t="s">
        <v>19</v>
      </c>
      <c r="B34" s="249" t="s">
        <v>141</v>
      </c>
      <c r="C34" s="305"/>
      <c r="D34" s="305"/>
      <c r="E34" s="305"/>
      <c r="F34" s="305"/>
      <c r="G34" s="305"/>
      <c r="H34" s="305"/>
      <c r="I34" s="305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2" customHeight="1">
      <c r="A35" s="45" t="s">
        <v>21</v>
      </c>
      <c r="B35" s="307" t="s">
        <v>373</v>
      </c>
      <c r="C35" s="308"/>
      <c r="D35" s="308"/>
      <c r="E35" s="308"/>
      <c r="F35" s="308"/>
      <c r="G35" s="308"/>
      <c r="H35" s="308"/>
      <c r="I35" s="30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.2" customHeight="1">
      <c r="A36" s="43" t="s">
        <v>46</v>
      </c>
      <c r="B36" s="291" t="s">
        <v>87</v>
      </c>
      <c r="C36" s="306"/>
      <c r="D36" s="306"/>
      <c r="E36" s="306"/>
      <c r="F36" s="306"/>
      <c r="G36" s="306"/>
      <c r="H36" s="306"/>
      <c r="I36" s="30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2" customHeight="1">
      <c r="A37" s="43" t="s">
        <v>48</v>
      </c>
      <c r="B37" s="291" t="s">
        <v>184</v>
      </c>
      <c r="C37" s="306"/>
      <c r="D37" s="306"/>
      <c r="E37" s="306"/>
      <c r="F37" s="306"/>
      <c r="G37" s="306"/>
      <c r="H37" s="306"/>
      <c r="I37" s="30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2" hidden="1" customHeight="1">
      <c r="A38" s="43"/>
      <c r="B38" s="309" t="s">
        <v>178</v>
      </c>
      <c r="C38" s="310"/>
      <c r="D38" s="310"/>
      <c r="E38" s="310"/>
      <c r="F38" s="310"/>
      <c r="G38" s="310"/>
      <c r="H38" s="310"/>
      <c r="I38" s="31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2" customHeight="1">
      <c r="A39" s="42" t="s">
        <v>152</v>
      </c>
      <c r="B39" s="291" t="s">
        <v>83</v>
      </c>
      <c r="C39" s="306"/>
      <c r="D39" s="306"/>
      <c r="E39" s="306"/>
      <c r="F39" s="306"/>
      <c r="G39" s="306"/>
      <c r="H39" s="306"/>
      <c r="I39" s="30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2" customHeight="1">
      <c r="A40" s="43" t="s">
        <v>91</v>
      </c>
      <c r="B40" s="289" t="s">
        <v>142</v>
      </c>
      <c r="C40" s="290"/>
      <c r="D40" s="290"/>
      <c r="E40" s="290"/>
      <c r="F40" s="290"/>
      <c r="G40" s="290"/>
      <c r="H40" s="290"/>
      <c r="I40" s="29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2" customHeight="1">
      <c r="A41" s="43" t="s">
        <v>143</v>
      </c>
      <c r="B41" s="289" t="s">
        <v>168</v>
      </c>
      <c r="C41" s="290"/>
      <c r="D41" s="290"/>
      <c r="E41" s="290"/>
      <c r="F41" s="290"/>
      <c r="G41" s="290"/>
      <c r="H41" s="290"/>
      <c r="I41" s="29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</sheetData>
  <mergeCells count="29">
    <mergeCell ref="B34:I34"/>
    <mergeCell ref="B1:Q1"/>
    <mergeCell ref="B2:Q2"/>
    <mergeCell ref="B41:I41"/>
    <mergeCell ref="B37:I37"/>
    <mergeCell ref="B39:I39"/>
    <mergeCell ref="B36:I36"/>
    <mergeCell ref="B35:I35"/>
    <mergeCell ref="B40:I40"/>
    <mergeCell ref="B38:I38"/>
    <mergeCell ref="N7:O7"/>
    <mergeCell ref="N6:O6"/>
    <mergeCell ref="A4:O4"/>
    <mergeCell ref="C5:D5"/>
    <mergeCell ref="F5:G5"/>
    <mergeCell ref="H5:I5"/>
    <mergeCell ref="J5:K5"/>
    <mergeCell ref="L5:M5"/>
    <mergeCell ref="N5:O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</mergeCells>
  <phoneticPr fontId="3" type="noConversion"/>
  <pageMargins left="0.75" right="0.75" top="1" bottom="1" header="0.5" footer="0.5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PJX</vt:lpstr>
      <vt:lpstr>QDKS</vt:lpstr>
      <vt:lpstr>JCV</vt:lpstr>
      <vt:lpstr>HHX1&amp;HHX2</vt:lpstr>
      <vt:lpstr>BVX</vt:lpstr>
      <vt:lpstr>BVX2</vt:lpstr>
      <vt:lpstr>CSE</vt:lpstr>
      <vt:lpstr>RBC</vt:lpstr>
      <vt:lpstr>KCS</vt:lpstr>
      <vt:lpstr>CHINA-1</vt:lpstr>
      <vt:lpstr>TTP(CP6)</vt:lpstr>
      <vt:lpstr>NCX</vt:lpstr>
      <vt:lpstr>WIN</vt:lpstr>
      <vt:lpstr>CWX</vt:lpstr>
      <vt:lpstr>'HHX1&amp;HHX2'!Print_Area</vt:lpstr>
    </vt:vector>
  </TitlesOfParts>
  <Company>dell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ASUS</cp:lastModifiedBy>
  <cp:lastPrinted>2020-01-12T14:46:40Z</cp:lastPrinted>
  <dcterms:created xsi:type="dcterms:W3CDTF">2016-09-23T06:43:55Z</dcterms:created>
  <dcterms:modified xsi:type="dcterms:W3CDTF">2021-02-10T08:09:24Z</dcterms:modified>
</cp:coreProperties>
</file>