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92" yWindow="36" windowWidth="16560" windowHeight="9396" tabRatio="593" activeTab="3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Sheet1" sheetId="8" r:id="rId12"/>
  </sheets>
  <definedNames>
    <definedName name="_xlnm.Print_Area" localSheetId="3">'HHX1&amp;HHX2'!$A$3:$U$51</definedName>
  </definedNames>
  <calcPr calcId="144525"/>
</workbook>
</file>

<file path=xl/calcChain.xml><?xml version="1.0" encoding="utf-8"?>
<calcChain xmlns="http://schemas.openxmlformats.org/spreadsheetml/2006/main">
  <c r="U12" i="25" l="1"/>
  <c r="J13" i="25"/>
  <c r="U11" i="25" l="1"/>
  <c r="J12" i="25"/>
  <c r="P18" i="10" l="1"/>
  <c r="Q18" i="10"/>
  <c r="R18" i="10" s="1"/>
  <c r="S18" i="10" s="1"/>
  <c r="U18" i="10"/>
  <c r="P19" i="10"/>
  <c r="Q19" i="10"/>
  <c r="R19" i="10"/>
  <c r="S19" i="10"/>
  <c r="U19" i="10"/>
  <c r="P20" i="10"/>
  <c r="Q20" i="10" s="1"/>
  <c r="R20" i="10" s="1"/>
  <c r="S20" i="10" s="1"/>
  <c r="U20" i="10"/>
  <c r="D18" i="10"/>
  <c r="E18" i="10"/>
  <c r="F18" i="10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/>
  <c r="F20" i="10" s="1"/>
  <c r="G20" i="10" s="1"/>
  <c r="H20" i="10" s="1"/>
  <c r="I20" i="10" s="1"/>
  <c r="J20" i="10" s="1"/>
  <c r="K20" i="10" s="1"/>
  <c r="L20" i="10" s="1"/>
  <c r="N20" i="10" l="1"/>
  <c r="M20" i="10"/>
  <c r="M19" i="10"/>
  <c r="N19" i="10"/>
  <c r="M18" i="10"/>
  <c r="N18" i="10"/>
  <c r="D18" i="25" l="1"/>
  <c r="E18" i="25" s="1"/>
  <c r="F18" i="25" s="1"/>
  <c r="G18" i="25" s="1"/>
  <c r="H18" i="25" s="1"/>
  <c r="I18" i="25" s="1"/>
  <c r="J18" i="25" s="1"/>
  <c r="K18" i="25" s="1"/>
  <c r="L18" i="25" s="1"/>
  <c r="N18" i="25" s="1"/>
  <c r="O18" i="25" s="1"/>
  <c r="P18" i="25" s="1"/>
  <c r="Q18" i="25" s="1"/>
  <c r="R18" i="25" s="1"/>
  <c r="S18" i="25" s="1"/>
  <c r="T18" i="25" s="1"/>
  <c r="U18" i="25" s="1"/>
  <c r="F13" i="25"/>
  <c r="G13" i="25" s="1"/>
  <c r="H13" i="25" s="1"/>
  <c r="D13" i="25"/>
  <c r="O12" i="25"/>
  <c r="I36" i="26" l="1"/>
  <c r="J36" i="26" s="1"/>
  <c r="K36" i="26" s="1"/>
  <c r="L36" i="26" s="1"/>
  <c r="C36" i="26"/>
  <c r="D36" i="26"/>
  <c r="E36" i="26"/>
  <c r="F36" i="26"/>
  <c r="G36" i="26"/>
  <c r="D14" i="25" l="1"/>
  <c r="E14" i="25" s="1"/>
  <c r="F14" i="25" s="1"/>
  <c r="G14" i="25" s="1"/>
  <c r="H14" i="25" s="1"/>
  <c r="I14" i="25" s="1"/>
  <c r="J14" i="25" s="1"/>
  <c r="D12" i="25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/>
  <c r="F23" i="23" s="1"/>
  <c r="G23" i="23" s="1"/>
  <c r="H23" i="23" s="1"/>
  <c r="I23" i="23" s="1"/>
  <c r="J23" i="23" s="1"/>
  <c r="D24" i="23"/>
  <c r="E24" i="23"/>
  <c r="F24" i="23" s="1"/>
  <c r="G24" i="23" s="1"/>
  <c r="H24" i="23" s="1"/>
  <c r="I24" i="23" s="1"/>
  <c r="J24" i="23" s="1"/>
  <c r="D25" i="23"/>
  <c r="E25" i="23" s="1"/>
  <c r="F25" i="23" s="1"/>
  <c r="G25" i="23" s="1"/>
  <c r="H25" i="23" s="1"/>
  <c r="I25" i="23" s="1"/>
  <c r="J25" i="23" s="1"/>
  <c r="D20" i="23"/>
  <c r="D19" i="23"/>
  <c r="D18" i="23"/>
  <c r="D19" i="15" l="1"/>
  <c r="F19" i="15" s="1"/>
  <c r="G19" i="15" s="1"/>
  <c r="H19" i="15" s="1"/>
  <c r="I19" i="15" s="1"/>
  <c r="J19" i="15" s="1"/>
  <c r="K19" i="15" s="1"/>
  <c r="L19" i="15" s="1"/>
  <c r="M19" i="15" s="1"/>
  <c r="N19" i="15" s="1"/>
  <c r="O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M38" i="3"/>
  <c r="N38" i="3" s="1"/>
  <c r="O38" i="3" s="1"/>
  <c r="M39" i="3"/>
  <c r="N39" i="3" s="1"/>
  <c r="O39" i="3" s="1"/>
  <c r="D38" i="3"/>
  <c r="E38" i="3" s="1"/>
  <c r="F38" i="3" s="1"/>
  <c r="D39" i="3"/>
  <c r="E39" i="3" s="1"/>
  <c r="F39" i="3" s="1"/>
  <c r="S17" i="3"/>
  <c r="T17" i="3" s="1"/>
  <c r="U17" i="3" s="1"/>
  <c r="S18" i="3"/>
  <c r="T18" i="3"/>
  <c r="U18" i="3" s="1"/>
  <c r="G17" i="3"/>
  <c r="H17" i="3" s="1"/>
  <c r="J17" i="3"/>
  <c r="N17" i="3"/>
  <c r="G18" i="3"/>
  <c r="H18" i="3"/>
  <c r="J18" i="3"/>
  <c r="N18" i="3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27" i="3" l="1"/>
  <c r="P27" i="3" s="1"/>
  <c r="Q27" i="3" s="1"/>
  <c r="O26" i="3"/>
  <c r="P26" i="3" s="1"/>
  <c r="Q26" i="3" s="1"/>
  <c r="P25" i="3"/>
  <c r="Q25" i="3" s="1"/>
  <c r="E27" i="3"/>
  <c r="F27" i="3" s="1"/>
  <c r="E26" i="3"/>
  <c r="F26" i="3" s="1"/>
  <c r="D25" i="3"/>
  <c r="E25" i="3" s="1"/>
  <c r="F25" i="3" s="1"/>
  <c r="M37" i="3" l="1"/>
  <c r="N37" i="3" s="1"/>
  <c r="O37" i="3" s="1"/>
  <c r="M36" i="3"/>
  <c r="N36" i="3" s="1"/>
  <c r="O36" i="3" s="1"/>
  <c r="M35" i="3"/>
  <c r="N35" i="3" s="1"/>
  <c r="O35" i="3" s="1"/>
  <c r="M34" i="3"/>
  <c r="N34" i="3" s="1"/>
  <c r="O34" i="3" s="1"/>
  <c r="M33" i="3"/>
  <c r="N33" i="3" s="1"/>
  <c r="O33" i="3" s="1"/>
  <c r="D37" i="3"/>
  <c r="E37" i="3" s="1"/>
  <c r="F37" i="3" s="1"/>
  <c r="D36" i="3"/>
  <c r="E36" i="3" s="1"/>
  <c r="F36" i="3" s="1"/>
  <c r="D35" i="3"/>
  <c r="E35" i="3" s="1"/>
  <c r="F35" i="3" s="1"/>
  <c r="D34" i="3"/>
  <c r="E34" i="3" s="1"/>
  <c r="F34" i="3" s="1"/>
  <c r="D33" i="3"/>
  <c r="E33" i="3" s="1"/>
  <c r="F33" i="3" s="1"/>
  <c r="D12" i="27"/>
  <c r="E12" i="27" s="1"/>
  <c r="F12" i="27" s="1"/>
  <c r="G12" i="27" s="1"/>
  <c r="H12" i="27" s="1"/>
  <c r="I12" i="27" s="1"/>
  <c r="J12" i="27" s="1"/>
  <c r="M12" i="27" s="1"/>
  <c r="N12" i="27" s="1"/>
  <c r="O12" i="27" s="1"/>
  <c r="P12" i="27" s="1"/>
  <c r="Q12" i="27" s="1"/>
  <c r="D13" i="27"/>
  <c r="E13" i="27" s="1"/>
  <c r="F13" i="27" s="1"/>
  <c r="G13" i="27" s="1"/>
  <c r="H13" i="27" s="1"/>
  <c r="I13" i="27" s="1"/>
  <c r="J13" i="27" s="1"/>
  <c r="M13" i="27" s="1"/>
  <c r="N13" i="27" s="1"/>
  <c r="O13" i="27" s="1"/>
  <c r="P13" i="27" s="1"/>
  <c r="Q13" i="27" s="1"/>
  <c r="D11" i="27"/>
  <c r="E11" i="27" s="1"/>
  <c r="F11" i="27" s="1"/>
  <c r="G11" i="27" s="1"/>
  <c r="H11" i="27" s="1"/>
  <c r="I11" i="27" s="1"/>
  <c r="J11" i="27" s="1"/>
  <c r="M11" i="27" s="1"/>
  <c r="N11" i="27" s="1"/>
  <c r="O11" i="27" s="1"/>
  <c r="P11" i="27" s="1"/>
  <c r="Q11" i="27" s="1"/>
  <c r="D10" i="27"/>
  <c r="E10" i="27" s="1"/>
  <c r="F10" i="27" s="1"/>
  <c r="G10" i="27" s="1"/>
  <c r="H10" i="27" s="1"/>
  <c r="I10" i="27" s="1"/>
  <c r="J10" i="27" s="1"/>
  <c r="M10" i="27" s="1"/>
  <c r="N10" i="27" s="1"/>
  <c r="O10" i="27" s="1"/>
  <c r="P10" i="27" s="1"/>
  <c r="Q10" i="27" s="1"/>
  <c r="F9" i="27"/>
  <c r="G9" i="27" s="1"/>
  <c r="H9" i="27" s="1"/>
  <c r="I9" i="27" s="1"/>
  <c r="J9" i="27" s="1"/>
  <c r="M9" i="27" s="1"/>
  <c r="O9" i="27" s="1"/>
  <c r="P9" i="27" s="1"/>
  <c r="Q9" i="27" s="1"/>
  <c r="K14" i="25"/>
  <c r="L14" i="25" s="1"/>
  <c r="O14" i="25" s="1"/>
  <c r="P14" i="25" s="1"/>
  <c r="Q14" i="25" s="1"/>
  <c r="R14" i="25" s="1"/>
  <c r="S14" i="25" s="1"/>
  <c r="T14" i="25" s="1"/>
  <c r="U14" i="25" s="1"/>
  <c r="D15" i="25"/>
  <c r="E15" i="25" s="1"/>
  <c r="F15" i="25" s="1"/>
  <c r="G15" i="25" s="1"/>
  <c r="H15" i="25" s="1"/>
  <c r="I15" i="25" s="1"/>
  <c r="J15" i="25" s="1"/>
  <c r="K15" i="25" s="1"/>
  <c r="L15" i="25" s="1"/>
  <c r="O15" i="25" s="1"/>
  <c r="P15" i="25" s="1"/>
  <c r="Q15" i="25" s="1"/>
  <c r="R15" i="25" s="1"/>
  <c r="S15" i="25" s="1"/>
  <c r="T15" i="25" s="1"/>
  <c r="U15" i="25" s="1"/>
  <c r="D16" i="25"/>
  <c r="E16" i="25" s="1"/>
  <c r="F16" i="25" s="1"/>
  <c r="G16" i="25" s="1"/>
  <c r="H16" i="25" s="1"/>
  <c r="I16" i="25" s="1"/>
  <c r="J16" i="25" s="1"/>
  <c r="K16" i="25" s="1"/>
  <c r="L16" i="25" s="1"/>
  <c r="O16" i="25" s="1"/>
  <c r="P16" i="25" s="1"/>
  <c r="Q16" i="25" s="1"/>
  <c r="R16" i="25" s="1"/>
  <c r="S16" i="25" s="1"/>
  <c r="T16" i="25" s="1"/>
  <c r="U16" i="25" s="1"/>
  <c r="D17" i="25"/>
  <c r="E17" i="25" s="1"/>
  <c r="F17" i="25" s="1"/>
  <c r="G17" i="25" s="1"/>
  <c r="H17" i="25" s="1"/>
  <c r="I17" i="25" s="1"/>
  <c r="J17" i="25" s="1"/>
  <c r="K17" i="25" s="1"/>
  <c r="L17" i="25" s="1"/>
  <c r="N17" i="25" s="1"/>
  <c r="O17" i="25" s="1"/>
  <c r="P17" i="25" s="1"/>
  <c r="Q17" i="25" s="1"/>
  <c r="R17" i="25" s="1"/>
  <c r="S17" i="25" s="1"/>
  <c r="T17" i="25" s="1"/>
  <c r="U17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S14" i="3" l="1"/>
  <c r="T14" i="3" s="1"/>
  <c r="U14" i="3" s="1"/>
  <c r="S15" i="3"/>
  <c r="T15" i="3" s="1"/>
  <c r="U15" i="3" s="1"/>
  <c r="S16" i="3"/>
  <c r="T16" i="3" s="1"/>
  <c r="U16" i="3" s="1"/>
  <c r="G14" i="3"/>
  <c r="H14" i="3" s="1"/>
  <c r="J14" i="3"/>
  <c r="N14" i="3"/>
  <c r="G15" i="3"/>
  <c r="H15" i="3" s="1"/>
  <c r="J15" i="3"/>
  <c r="N15" i="3"/>
  <c r="G16" i="3"/>
  <c r="H16" i="3" s="1"/>
  <c r="J16" i="3"/>
  <c r="N16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I34" i="26" s="1"/>
  <c r="J34" i="26" s="1"/>
  <c r="K34" i="26" s="1"/>
  <c r="L34" i="26" s="1"/>
  <c r="C35" i="26"/>
  <c r="D35" i="26"/>
  <c r="E35" i="26"/>
  <c r="F35" i="26" s="1"/>
  <c r="G35" i="26" s="1"/>
  <c r="I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G9" i="22"/>
  <c r="H9" i="22"/>
  <c r="C9" i="22"/>
  <c r="D9" i="22"/>
  <c r="E9" i="22" s="1"/>
  <c r="C10" i="22"/>
  <c r="D10" i="22"/>
  <c r="E10" i="22" s="1"/>
  <c r="G10" i="22" s="1"/>
  <c r="H10" i="22" s="1"/>
  <c r="C12" i="22"/>
  <c r="D12" i="22" s="1"/>
  <c r="E12" i="22" s="1"/>
  <c r="G12" i="22" s="1"/>
  <c r="H12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/>
  <c r="E15" i="22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M15" i="7" s="1"/>
  <c r="N15" i="7" s="1"/>
  <c r="O15" i="7" s="1"/>
  <c r="D16" i="7"/>
  <c r="E16" i="7" s="1"/>
  <c r="F16" i="7" s="1"/>
  <c r="H16" i="7" s="1"/>
  <c r="I16" i="7" s="1"/>
  <c r="J16" i="7" s="1"/>
  <c r="K16" i="7" s="1"/>
  <c r="L16" i="7" s="1"/>
  <c r="M16" i="7" s="1"/>
  <c r="N16" i="7" s="1"/>
  <c r="O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I18" i="7" s="1"/>
  <c r="J18" i="7" s="1"/>
  <c r="K18" i="7" s="1"/>
  <c r="L18" i="7" s="1"/>
  <c r="M18" i="7" s="1"/>
  <c r="N18" i="7" s="1"/>
  <c r="O18" i="7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E20" i="23" l="1"/>
  <c r="M21" i="23"/>
  <c r="N21" i="23" s="1"/>
  <c r="M22" i="23"/>
  <c r="N22" i="23" s="1"/>
  <c r="M23" i="23"/>
  <c r="N23" i="23" s="1"/>
  <c r="M24" i="23"/>
  <c r="N24" i="23" s="1"/>
  <c r="M25" i="23"/>
  <c r="N25" i="23" s="1"/>
  <c r="H20" i="23" l="1"/>
  <c r="I20" i="23" s="1"/>
  <c r="J20" i="23" s="1"/>
  <c r="M20" i="23" s="1"/>
  <c r="N20" i="23" s="1"/>
  <c r="F20" i="23"/>
  <c r="G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L13" i="25"/>
  <c r="O13" i="25" s="1"/>
  <c r="P13" i="25" s="1"/>
  <c r="Q13" i="25" s="1"/>
  <c r="R13" i="25" s="1"/>
  <c r="S13" i="25" s="1"/>
  <c r="T13" i="25" s="1"/>
  <c r="U13" i="25" s="1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F18" i="15" l="1"/>
  <c r="G18" i="15" s="1"/>
  <c r="H18" i="15" s="1"/>
  <c r="I18" i="15" s="1"/>
  <c r="J18" i="15" s="1"/>
  <c r="K18" i="15" s="1"/>
  <c r="L18" i="15" s="1"/>
  <c r="M18" i="15" s="1"/>
  <c r="N18" i="15" s="1"/>
  <c r="O18" i="15" s="1"/>
  <c r="D12" i="15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/>
  <c r="F10" i="23"/>
  <c r="G10" i="23"/>
  <c r="H10" i="23"/>
  <c r="I10" i="23" s="1"/>
  <c r="J10" i="23" s="1"/>
  <c r="M10" i="23" s="1"/>
  <c r="N10" i="23" s="1"/>
  <c r="D11" i="23"/>
  <c r="E11" i="23"/>
  <c r="F11" i="23" s="1"/>
  <c r="G11" i="23" s="1"/>
  <c r="H11" i="23" s="1"/>
  <c r="I11" i="23" s="1"/>
  <c r="J11" i="23" s="1"/>
  <c r="M11" i="23" s="1"/>
  <c r="N11" i="23" s="1"/>
  <c r="D12" i="23"/>
  <c r="E12" i="23"/>
  <c r="F12" i="23" s="1"/>
  <c r="G12" i="23" s="1"/>
  <c r="H12" i="23" s="1"/>
  <c r="I12" i="23" s="1"/>
  <c r="J12" i="23" s="1"/>
  <c r="M12" i="23" s="1"/>
  <c r="N12" i="23" s="1"/>
  <c r="D13" i="23"/>
  <c r="E13" i="23" s="1"/>
  <c r="F13" i="23" s="1"/>
  <c r="G13" i="23" s="1"/>
  <c r="H13" i="23" s="1"/>
  <c r="I13" i="23" s="1"/>
  <c r="J13" i="23" s="1"/>
  <c r="M13" i="23" s="1"/>
  <c r="N13" i="23" s="1"/>
  <c r="E18" i="23"/>
  <c r="E19" i="23"/>
  <c r="G9" i="3"/>
  <c r="H9" i="3"/>
  <c r="J9" i="3"/>
  <c r="N9" i="3"/>
  <c r="F19" i="23" l="1"/>
  <c r="G19" i="23" s="1"/>
  <c r="H19" i="23" s="1"/>
  <c r="I19" i="23" s="1"/>
  <c r="J19" i="23" s="1"/>
  <c r="M19" i="23" s="1"/>
  <c r="N19" i="23" s="1"/>
  <c r="F18" i="23"/>
  <c r="G18" i="23" s="1"/>
  <c r="H18" i="23" s="1"/>
  <c r="I18" i="23" s="1"/>
  <c r="J18" i="23" s="1"/>
  <c r="M18" i="23" s="1"/>
  <c r="N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M8" i="23" s="1"/>
  <c r="N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</calcChain>
</file>

<file path=xl/comments1.xml><?xml version="1.0" encoding="utf-8"?>
<comments xmlns="http://schemas.openxmlformats.org/spreadsheetml/2006/main">
  <authors>
    <author>sui</author>
  </authors>
  <commentList>
    <comment ref="B24" authorId="0">
      <text>
        <r>
          <rPr>
            <b/>
            <sz val="9"/>
            <color indexed="81"/>
            <rFont val="宋体"/>
            <family val="3"/>
            <charset val="134"/>
          </rPr>
          <t>sui:</t>
        </r>
        <r>
          <rPr>
            <sz val="9"/>
            <color indexed="81"/>
            <rFont val="宋体"/>
            <family val="3"/>
            <charset val="134"/>
          </rPr>
          <t xml:space="preserve">
青岛新前湾自动化码头</t>
        </r>
      </text>
    </comment>
  </commentList>
</comments>
</file>

<file path=xl/sharedStrings.xml><?xml version="1.0" encoding="utf-8"?>
<sst xmlns="http://schemas.openxmlformats.org/spreadsheetml/2006/main" count="1141" uniqueCount="615">
  <si>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</si>
  <si>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</si>
  <si>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</si>
  <si>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</si>
  <si>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</si>
  <si>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</si>
  <si>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</si>
  <si>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</si>
  <si>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</si>
  <si>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</si>
  <si>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</si>
  <si>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</si>
  <si>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</si>
  <si>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</si>
  <si>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</si>
  <si>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</si>
  <si>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</si>
  <si>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</si>
  <si>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</si>
  <si>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</si>
  <si>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</si>
  <si>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</si>
  <si>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</si>
  <si>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</si>
  <si>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</si>
  <si>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</si>
  <si>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</si>
  <si>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</si>
  <si>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</si>
  <si>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</si>
  <si>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</si>
  <si>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Xiamen</t>
  </si>
  <si>
    <t>Laem Chabang</t>
    <phoneticPr fontId="3" type="noConversion"/>
  </si>
  <si>
    <t>Bangkok</t>
    <phoneticPr fontId="3" type="noConversion"/>
  </si>
  <si>
    <t xml:space="preserve">Xiamen Port (Group) Haitian Container Terminal
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</si>
  <si>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</si>
  <si>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</si>
  <si>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</si>
  <si>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</si>
  <si>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</si>
  <si>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</si>
  <si>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</si>
  <si>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</si>
  <si>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</si>
  <si>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</si>
  <si>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</si>
  <si>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</si>
  <si>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</si>
  <si>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</si>
  <si>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</si>
  <si>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</si>
  <si>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</si>
  <si>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</si>
  <si>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</si>
  <si>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</si>
  <si>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</si>
  <si>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</si>
  <si>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</si>
  <si>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</si>
  <si>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</si>
  <si>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</si>
  <si>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</si>
  <si>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</si>
  <si>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</si>
  <si>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</si>
  <si>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</si>
  <si>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</si>
  <si>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</si>
  <si>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</si>
  <si>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</si>
  <si>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XINGANG(Tianjin)</t>
    <phoneticPr fontId="3" type="noConversion"/>
  </si>
  <si>
    <t>Tianjin Five Continents International Terminal (TFT)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</si>
  <si>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</si>
  <si>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</si>
  <si>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</si>
  <si>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</si>
  <si>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</si>
  <si>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</si>
  <si>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</si>
  <si>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</si>
  <si>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</si>
  <si>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r>
      <t>Qingdao New Qianwan Container Terminal CO. LTD. (</t>
    </r>
    <r>
      <rPr>
        <sz val="12"/>
        <color indexed="10"/>
        <rFont val="Times New Roman"/>
        <family val="1"/>
      </rPr>
      <t>QQCTN) - from May 2017</t>
    </r>
    <phoneticPr fontId="3" type="noConversion"/>
  </si>
  <si>
    <r>
      <t xml:space="preserve">QQCT Co., Ltd. (QQCT </t>
    </r>
    <r>
      <rPr>
        <sz val="12"/>
        <rFont val="宋体"/>
        <family val="3"/>
        <charset val="134"/>
      </rPr>
      <t>二期</t>
    </r>
    <r>
      <rPr>
        <sz val="12"/>
        <rFont val="Times New Roman"/>
        <family val="1"/>
      </rPr>
      <t xml:space="preserve">)
</t>
    </r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</si>
  <si>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</si>
  <si>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</si>
  <si>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</si>
  <si>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</si>
  <si>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</si>
  <si>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</si>
  <si>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</si>
  <si>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</si>
  <si>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</si>
  <si>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</si>
  <si>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</si>
  <si>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</si>
  <si>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</si>
  <si>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</si>
  <si>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</si>
  <si>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</si>
  <si>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</si>
  <si>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</si>
  <si>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</si>
  <si>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</si>
  <si>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</si>
  <si>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</si>
  <si>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</si>
  <si>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</si>
  <si>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</si>
  <si>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</si>
  <si>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</si>
  <si>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</si>
  <si>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</si>
  <si>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</si>
  <si>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</si>
  <si>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</si>
  <si>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</si>
  <si>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</si>
  <si>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</si>
  <si>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</si>
  <si>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</si>
  <si>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</si>
  <si>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</si>
  <si>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</si>
  <si>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</si>
  <si>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</si>
  <si>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Xingang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</si>
  <si>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</si>
  <si>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</si>
  <si>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</si>
  <si>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</si>
  <si>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</si>
  <si>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</si>
  <si>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</si>
  <si>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</si>
  <si>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</si>
  <si>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Kobe ( PANJA BHUM )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</si>
  <si>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</si>
  <si>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</si>
  <si>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</si>
  <si>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</si>
  <si>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</si>
  <si>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</si>
  <si>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</si>
  <si>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</si>
  <si>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</si>
  <si>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</si>
  <si>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</si>
  <si>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</si>
  <si>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</si>
  <si>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</si>
  <si>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</si>
  <si>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</si>
  <si>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</si>
  <si>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</si>
  <si>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</si>
  <si>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</si>
  <si>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</si>
  <si>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</si>
  <si>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</si>
  <si>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</si>
  <si>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</si>
  <si>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</si>
  <si>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</si>
  <si>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</si>
  <si>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</si>
  <si>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</si>
  <si>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Kobe ( OTANA BHUM )</t>
    <phoneticPr fontId="3" type="noConversion"/>
  </si>
  <si>
    <t>Tianjin Five Continents International Container Terminal (FICT) - since on February 11th, 2019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</si>
  <si>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</si>
  <si>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</si>
  <si>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</si>
  <si>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</si>
  <si>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</si>
  <si>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</si>
  <si>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</si>
  <si>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BANGKOK(TSTE)</t>
    <phoneticPr fontId="3" type="noConversion"/>
  </si>
  <si>
    <t>林查班(TIPS-B4)</t>
    <phoneticPr fontId="3" type="noConversion"/>
  </si>
  <si>
    <t>NingBo Beilun International Container Terminals Ltd. (NBCT)</t>
    <phoneticPr fontId="3" type="noConversion"/>
  </si>
  <si>
    <t>China Merchants International Terminals Co,Ltd.Daxie Ningbo Port.D (CMICT)</t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</si>
  <si>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</si>
  <si>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</si>
  <si>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</si>
  <si>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</si>
  <si>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</si>
  <si>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</si>
  <si>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r>
      <t>Terminal Petilemas Surabaya (TPS)-</t>
    </r>
    <r>
      <rPr>
        <b/>
        <sz val="12"/>
        <rFont val="Times New Roman"/>
        <family val="1"/>
      </rPr>
      <t>since ALS Juventus 0KR5KE</t>
    </r>
    <r>
      <rPr>
        <sz val="12"/>
        <rFont val="Times New Roman"/>
        <family val="1"/>
      </rPr>
      <t xml:space="preserve">
</t>
    </r>
    <phoneticPr fontId="3" type="noConversion"/>
  </si>
  <si>
    <t>亚  海  航  运  有   限   公   司</t>
    <phoneticPr fontId="32" type="noConversion"/>
  </si>
  <si>
    <t>ASEAN SEAS LINE CO., LIMITED</t>
    <phoneticPr fontId="32" type="noConversion"/>
  </si>
  <si>
    <t>青岛(QQCT)</t>
    <phoneticPr fontId="32" type="noConversion"/>
  </si>
  <si>
    <t>大阪(DICT)</t>
    <phoneticPr fontId="32" type="noConversion"/>
  </si>
  <si>
    <t>神户(KICT)</t>
    <phoneticPr fontId="32" type="noConversion"/>
  </si>
  <si>
    <t>QINGDAO</t>
    <phoneticPr fontId="32" type="noConversion"/>
  </si>
  <si>
    <t>OSAKA</t>
    <phoneticPr fontId="32" type="noConversion"/>
  </si>
  <si>
    <t>KOBE</t>
    <phoneticPr fontId="32" type="noConversion"/>
  </si>
  <si>
    <t>Port</t>
    <phoneticPr fontId="32" type="noConversion"/>
  </si>
  <si>
    <t>Qingdao</t>
    <phoneticPr fontId="32" type="noConversion"/>
  </si>
  <si>
    <t>Osaka</t>
    <phoneticPr fontId="32" type="noConversion"/>
  </si>
  <si>
    <t>DICT: Yumeshima Container Terminal</t>
    <phoneticPr fontId="32" type="noConversion"/>
  </si>
  <si>
    <t>KICT: Kobe International Container Terminal # PC 16-17</t>
    <phoneticPr fontId="32" type="noConversion"/>
  </si>
  <si>
    <t xml:space="preserve">Kobe </t>
    <phoneticPr fontId="32" type="noConversion"/>
  </si>
  <si>
    <t>DongJiaKou</t>
    <phoneticPr fontId="32" type="noConversion"/>
  </si>
  <si>
    <t>SAT</t>
    <phoneticPr fontId="32" type="noConversion"/>
  </si>
  <si>
    <t>FRI</t>
    <phoneticPr fontId="32" type="noConversion"/>
  </si>
  <si>
    <t>MON</t>
    <phoneticPr fontId="32" type="noConversion"/>
  </si>
  <si>
    <t>TUE</t>
    <phoneticPr fontId="32" type="noConversion"/>
  </si>
  <si>
    <t>Terminal at each port for QDKS  service</t>
    <phoneticPr fontId="32" type="noConversion"/>
  </si>
  <si>
    <t xml:space="preserve">QDKS: CNDJK--CNTAO--JPOSA--JPKOB--CNDJK--CNTAO        </t>
    <phoneticPr fontId="32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</si>
  <si>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</si>
  <si>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</si>
  <si>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</si>
  <si>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</si>
  <si>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</si>
  <si>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</si>
  <si>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</si>
  <si>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 xml:space="preserve">) to be changed calling </t>
    </r>
    <r>
      <rPr>
        <b/>
        <sz val="12"/>
        <color indexed="10"/>
        <rFont val="Times New Roman"/>
        <family val="1"/>
      </rPr>
      <t>QQCT2</t>
    </r>
    <r>
      <rPr>
        <b/>
        <sz val="12"/>
        <color indexed="10"/>
        <rFont val="宋体"/>
        <family val="3"/>
        <charset val="134"/>
      </rPr>
      <t>期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since Prosrich V.1925W/1926E on 28th/Jun 2019</t>
    </r>
    <phoneticPr fontId="32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</si>
  <si>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</si>
  <si>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</si>
  <si>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Tianjin Port Container Terminal Co.,LTD. (TCT) - since on July 08th, 2019</t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</si>
  <si>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</si>
  <si>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</si>
  <si>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</si>
  <si>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</si>
  <si>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</si>
  <si>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</si>
  <si>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</si>
  <si>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</si>
  <si>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</si>
  <si>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</si>
  <si>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</si>
  <si>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海防(NAM HAI)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</si>
  <si>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</si>
  <si>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</si>
  <si>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</si>
  <si>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</si>
  <si>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</si>
  <si>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</si>
  <si>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</si>
  <si>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</si>
  <si>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</si>
  <si>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</si>
  <si>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</si>
  <si>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</si>
  <si>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</si>
  <si>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</si>
  <si>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</si>
  <si>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</si>
  <si>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</si>
  <si>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</si>
  <si>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</si>
  <si>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</si>
  <si>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QINGDAO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</si>
  <si>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</si>
  <si>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7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</si>
  <si>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7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</si>
  <si>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</si>
  <si>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</si>
  <si>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</si>
  <si>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</si>
  <si>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</si>
  <si>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5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</si>
  <si>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 from Invicta 006S
</t>
    </r>
    <phoneticPr fontId="3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</si>
  <si>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</si>
  <si>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</si>
  <si>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</si>
  <si>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</si>
  <si>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</si>
  <si>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</si>
  <si>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</si>
  <si>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</si>
  <si>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</si>
  <si>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</si>
  <si>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</si>
  <si>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</si>
  <si>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</si>
  <si>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</si>
  <si>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</si>
  <si>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</si>
  <si>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</si>
  <si>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</si>
  <si>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</si>
  <si>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</si>
  <si>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</si>
  <si>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</si>
  <si>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</si>
  <si>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</si>
  <si>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</si>
  <si>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</si>
  <si>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</si>
  <si>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</si>
  <si>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</si>
  <si>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</si>
  <si>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</si>
  <si>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</si>
  <si>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t>Ningbo</t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</si>
  <si>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
</t>
    </r>
    <phoneticPr fontId="3" type="noConversion"/>
  </si>
  <si>
    <t>Ningbo Beilun Second Container Terminals Co., LTD (NBSCT) from 26th/May 2020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</si>
  <si>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</si>
  <si>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</si>
  <si>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</si>
  <si>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</si>
  <si>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</si>
  <si>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</si>
  <si>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</si>
  <si>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t>Ningbo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</si>
  <si>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</si>
  <si>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</si>
  <si>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</si>
  <si>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 xml:space="preserve"> MORGANA </t>
    <phoneticPr fontId="3" type="noConversion"/>
  </si>
  <si>
    <t>CMA CGM AMBER</t>
    <phoneticPr fontId="3" type="noConversion"/>
  </si>
  <si>
    <t>SUN/SUN</t>
    <phoneticPr fontId="3" type="noConversion"/>
  </si>
  <si>
    <t>MON/TUE</t>
    <phoneticPr fontId="3" type="noConversion"/>
  </si>
  <si>
    <t>THU/THU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</si>
  <si>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</si>
  <si>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</si>
  <si>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</si>
  <si>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</si>
  <si>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</si>
  <si>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</si>
  <si>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</si>
  <si>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</si>
  <si>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</si>
  <si>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</si>
  <si>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</si>
  <si>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</si>
  <si>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</si>
  <si>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</si>
  <si>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</si>
  <si>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</si>
  <si>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</si>
  <si>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</si>
  <si>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</si>
  <si>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</si>
  <si>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</si>
  <si>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</si>
  <si>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</si>
  <si>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</si>
  <si>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</si>
  <si>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</si>
  <si>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</si>
  <si>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 from 28th/Jul 2020</t>
    </r>
    <phoneticPr fontId="3" type="noConversion"/>
  </si>
  <si>
    <t>Ningbo Daxie China Merchants International Container Terminal (CMICT) from 05/Jul 2020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</si>
  <si>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</si>
  <si>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</si>
  <si>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</si>
  <si>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</si>
  <si>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</si>
  <si>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</si>
  <si>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</si>
  <si>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</si>
  <si>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</si>
  <si>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</si>
  <si>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</si>
  <si>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</si>
  <si>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</si>
  <si>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</si>
  <si>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</si>
  <si>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</si>
  <si>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</si>
  <si>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</si>
  <si>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</si>
  <si>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</si>
  <si>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</si>
  <si>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</si>
  <si>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</si>
  <si>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</si>
  <si>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</si>
  <si>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</si>
  <si>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</si>
  <si>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</si>
  <si>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</si>
  <si>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</si>
  <si>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</si>
  <si>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</si>
  <si>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</si>
  <si>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</si>
  <si>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</si>
  <si>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</si>
  <si>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r>
      <t>QQCT Co., Ltd. (QQCT phase 3</t>
    </r>
    <r>
      <rPr>
        <sz val="12"/>
        <rFont val="Times New Roman"/>
        <family val="1"/>
      </rPr>
      <t xml:space="preserve">) - </t>
    </r>
    <r>
      <rPr>
        <sz val="12"/>
        <color indexed="10"/>
        <rFont val="Times New Roman"/>
        <family val="1"/>
      </rPr>
      <t>from 1st/Sep 2019 BALTIC WEST V.0XA3NS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</si>
  <si>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</si>
  <si>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</si>
  <si>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</si>
  <si>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</si>
  <si>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</si>
  <si>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</si>
  <si>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</si>
  <si>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</si>
  <si>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</si>
  <si>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</si>
  <si>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</si>
  <si>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</si>
  <si>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</si>
  <si>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</si>
  <si>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</si>
  <si>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</si>
  <si>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</si>
  <si>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</si>
  <si>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</si>
  <si>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</si>
  <si>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</si>
  <si>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</si>
  <si>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</si>
  <si>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</si>
  <si>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</si>
  <si>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</si>
  <si>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</si>
  <si>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</si>
  <si>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</si>
  <si>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</si>
  <si>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</si>
  <si>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</si>
  <si>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</si>
  <si>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</si>
  <si>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</si>
  <si>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</si>
  <si>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</si>
  <si>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</si>
  <si>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</si>
  <si>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</si>
  <si>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</si>
  <si>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</si>
  <si>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</si>
  <si>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</si>
  <si>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</si>
  <si>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</si>
  <si>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</si>
  <si>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</si>
  <si>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</si>
  <si>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</si>
  <si>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</si>
  <si>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</si>
  <si>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</si>
  <si>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</si>
  <si>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</si>
  <si>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</si>
  <si>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</si>
  <si>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</si>
  <si>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</si>
  <si>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</si>
  <si>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</si>
  <si>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</si>
  <si>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</si>
  <si>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</si>
  <si>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</si>
  <si>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</si>
  <si>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</si>
  <si>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</si>
  <si>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</si>
  <si>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</si>
  <si>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</si>
  <si>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CAPE FLORES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</si>
  <si>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</si>
  <si>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</si>
  <si>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</si>
  <si>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</si>
  <si>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</si>
  <si>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</si>
  <si>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</si>
  <si>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</si>
  <si>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</si>
  <si>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</si>
  <si>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</si>
  <si>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</si>
  <si>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</si>
  <si>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</si>
  <si>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</si>
  <si>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</si>
  <si>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</si>
  <si>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</si>
  <si>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</si>
  <si>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Wai Gao Qiao Terminal Phase 5 (WG5)</t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</si>
  <si>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</si>
  <si>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</si>
  <si>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</si>
  <si>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</si>
  <si>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</si>
  <si>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</si>
  <si>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</si>
  <si>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</si>
  <si>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</si>
  <si>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</si>
  <si>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</si>
  <si>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</si>
  <si>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</si>
  <si>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</si>
  <si>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</si>
  <si>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</si>
  <si>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</si>
  <si>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0QA7YN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</si>
  <si>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</si>
  <si>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</si>
  <si>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</si>
  <si>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</si>
  <si>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</si>
  <si>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</si>
  <si>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</si>
  <si>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</si>
  <si>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</si>
  <si>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</si>
  <si>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</si>
  <si>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</si>
  <si>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2102E</t>
    <phoneticPr fontId="3" type="noConversion"/>
  </si>
  <si>
    <t>2102E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</si>
  <si>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</si>
  <si>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</si>
  <si>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</si>
  <si>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</si>
  <si>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32" type="noConversion"/>
  </si>
  <si>
    <t>2102E</t>
    <phoneticPr fontId="32" type="noConversion"/>
  </si>
  <si>
    <t>2101W</t>
    <phoneticPr fontId="32" type="noConversion"/>
  </si>
  <si>
    <t>2102W</t>
    <phoneticPr fontId="32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</si>
  <si>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</si>
  <si>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</si>
  <si>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</si>
  <si>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</si>
  <si>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</si>
  <si>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</si>
  <si>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</si>
  <si>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</si>
  <si>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</si>
  <si>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</si>
  <si>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</si>
  <si>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</si>
  <si>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</si>
  <si>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</si>
  <si>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</si>
  <si>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</si>
  <si>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</si>
  <si>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</si>
  <si>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</si>
  <si>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</si>
  <si>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</si>
  <si>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</si>
  <si>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</si>
  <si>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</si>
  <si>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</si>
  <si>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</si>
  <si>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</si>
  <si>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</si>
  <si>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</si>
  <si>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</si>
  <si>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</si>
  <si>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</si>
  <si>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</si>
  <si>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</si>
  <si>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</si>
  <si>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</si>
  <si>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</si>
  <si>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</si>
  <si>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2103W</t>
    <phoneticPr fontId="3" type="noConversion"/>
  </si>
  <si>
    <t>2103W</t>
    <phoneticPr fontId="3" type="noConversion"/>
  </si>
  <si>
    <t>2103E</t>
    <phoneticPr fontId="3" type="noConversion"/>
  </si>
  <si>
    <t>2103E</t>
    <phoneticPr fontId="3" type="noConversion"/>
  </si>
  <si>
    <t>2103W</t>
    <phoneticPr fontId="3" type="noConversion"/>
  </si>
  <si>
    <t>2103E</t>
    <phoneticPr fontId="3" type="noConversion"/>
  </si>
  <si>
    <t>0KRH7W</t>
    <phoneticPr fontId="3" type="noConversion"/>
  </si>
  <si>
    <t>0KRH8E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</si>
  <si>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</si>
  <si>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</si>
  <si>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</si>
  <si>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</si>
  <si>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</si>
  <si>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</si>
  <si>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</si>
  <si>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</si>
  <si>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</si>
  <si>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</si>
  <si>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</si>
  <si>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</si>
  <si>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</si>
  <si>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</si>
  <si>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</si>
  <si>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</si>
  <si>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</si>
  <si>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</si>
  <si>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</si>
  <si>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</si>
  <si>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</si>
  <si>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</si>
  <si>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</si>
  <si>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</si>
  <si>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</si>
  <si>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</si>
  <si>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</si>
  <si>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</si>
  <si>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</si>
  <si>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</si>
  <si>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TBN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</si>
  <si>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</si>
  <si>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</si>
  <si>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</si>
  <si>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</si>
  <si>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</si>
  <si>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</si>
  <si>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11-Jna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</si>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</sst>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6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1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293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77" fontId="14" fillId="6" borderId="1" xfId="0" applyFont="1" applyFill="1" applyBorder="1" applyAlignment="1">
      <alignment wrapText="1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3" fillId="0" borderId="0" xfId="0" applyFont="1" applyAlignment="1">
      <alignment vertical="center" wrapText="1"/>
    </xf>
    <xf numFmtId="177" fontId="24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9" borderId="1" xfId="0" applyNumberFormat="1" applyFont="1" applyFill="1" applyBorder="1" applyAlignment="1">
      <alignment horizontal="center" vertical="center"/>
    </xf>
    <xf numFmtId="16" fontId="39" fillId="9" borderId="1" xfId="0" applyNumberFormat="1" applyFont="1" applyFill="1" applyBorder="1" applyAlignment="1">
      <alignment horizontal="center" vertical="center"/>
    </xf>
    <xf numFmtId="177" fontId="13" fillId="9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9" fillId="0" borderId="1" xfId="0" applyFont="1" applyBorder="1" applyAlignment="1">
      <alignment horizontal="center" vertical="center"/>
    </xf>
    <xf numFmtId="177" fontId="14" fillId="12" borderId="1" xfId="0" applyFont="1" applyFill="1" applyBorder="1" applyAlignment="1">
      <alignment wrapText="1"/>
    </xf>
    <xf numFmtId="16" fontId="9" fillId="9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9" fillId="9" borderId="1" xfId="2" applyNumberFormat="1" applyFont="1" applyFill="1" applyBorder="1" applyAlignment="1">
      <alignment horizontal="center" vertical="center"/>
    </xf>
    <xf numFmtId="177" fontId="27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3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12" borderId="4" xfId="0" applyNumberFormat="1" applyFont="1" applyFill="1" applyBorder="1" applyAlignment="1">
      <alignment horizontal="center" vertical="center" wrapText="1"/>
    </xf>
    <xf numFmtId="16" fontId="7" fillId="9" borderId="1" xfId="0" applyNumberFormat="1" applyFont="1" applyFill="1" applyBorder="1" applyAlignment="1">
      <alignment horizontal="center" vertical="center"/>
    </xf>
    <xf numFmtId="177" fontId="8" fillId="13" borderId="4" xfId="0" applyNumberFormat="1" applyFont="1" applyFill="1" applyBorder="1" applyAlignment="1">
      <alignment horizontal="center" vertical="center" wrapText="1"/>
    </xf>
    <xf numFmtId="16" fontId="40" fillId="9" borderId="1" xfId="0" applyNumberFormat="1" applyFont="1" applyFill="1" applyBorder="1" applyAlignment="1">
      <alignment horizontal="center" vertical="center"/>
    </xf>
    <xf numFmtId="177" fontId="27" fillId="9" borderId="1" xfId="3" applyFont="1" applyFill="1" applyBorder="1" applyAlignment="1">
      <alignment horizontal="left"/>
    </xf>
    <xf numFmtId="177" fontId="9" fillId="9" borderId="1" xfId="2" applyFont="1" applyFill="1" applyBorder="1" applyAlignment="1">
      <alignment horizontal="center"/>
    </xf>
    <xf numFmtId="16" fontId="13" fillId="9" borderId="1" xfId="2" applyNumberFormat="1" applyFont="1" applyFill="1" applyBorder="1" applyAlignment="1">
      <alignment horizontal="center" vertical="center"/>
    </xf>
    <xf numFmtId="176" fontId="9" fillId="9" borderId="1" xfId="0" applyNumberFormat="1" applyFont="1" applyFill="1" applyBorder="1" applyAlignment="1">
      <alignment horizontal="center" vertical="center"/>
    </xf>
    <xf numFmtId="177" fontId="9" fillId="9" borderId="1" xfId="0" applyFont="1" applyFill="1" applyBorder="1" applyAlignment="1">
      <alignment vertical="center"/>
    </xf>
    <xf numFmtId="177" fontId="38" fillId="9" borderId="1" xfId="3" applyFont="1" applyFill="1" applyBorder="1" applyAlignment="1">
      <alignment horizontal="left"/>
    </xf>
    <xf numFmtId="177" fontId="9" fillId="9" borderId="1" xfId="3" applyFont="1" applyFill="1" applyBorder="1" applyAlignment="1"/>
    <xf numFmtId="16" fontId="39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9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14" fillId="0" borderId="1" xfId="0" applyFont="1" applyFill="1" applyBorder="1" applyAlignment="1">
      <alignment wrapText="1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7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43" fillId="9" borderId="1" xfId="0" applyNumberFormat="1" applyFont="1" applyFill="1" applyBorder="1" applyAlignment="1">
      <alignment horizontal="center" vertical="center"/>
    </xf>
    <xf numFmtId="177" fontId="9" fillId="9" borderId="7" xfId="3" applyFont="1" applyFill="1" applyBorder="1" applyAlignment="1">
      <alignment horizontal="left"/>
    </xf>
    <xf numFmtId="177" fontId="27" fillId="9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9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9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12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9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9" fillId="9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8" fillId="9" borderId="1" xfId="2" applyNumberFormat="1" applyFont="1" applyFill="1" applyBorder="1" applyAlignment="1">
      <alignment horizontal="center" vertical="center"/>
    </xf>
    <xf numFmtId="177" fontId="38" fillId="9" borderId="1" xfId="0" applyFont="1" applyFill="1" applyBorder="1" applyAlignment="1">
      <alignment horizontal="center" vertical="center"/>
    </xf>
    <xf numFmtId="177" fontId="9" fillId="9" borderId="1" xfId="3" applyFont="1" applyFill="1" applyBorder="1" applyAlignment="1">
      <alignment horizontal="center"/>
    </xf>
    <xf numFmtId="177" fontId="38" fillId="9" borderId="1" xfId="0" applyFont="1" applyFill="1" applyBorder="1" applyAlignment="1">
      <alignment vertical="center"/>
    </xf>
    <xf numFmtId="16" fontId="9" fillId="10" borderId="1" xfId="0" applyNumberFormat="1" applyFont="1" applyFill="1" applyBorder="1" applyAlignment="1">
      <alignment horizontal="center" vertical="center" wrapText="1"/>
    </xf>
    <xf numFmtId="177" fontId="23" fillId="0" borderId="0" xfId="0" applyFont="1" applyAlignment="1">
      <alignment horizontal="center" vertical="center" wrapText="1"/>
    </xf>
    <xf numFmtId="177" fontId="24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4" fillId="8" borderId="11" xfId="0" applyFont="1" applyFill="1" applyBorder="1" applyAlignment="1">
      <alignment horizontal="left" vertical="center"/>
    </xf>
    <xf numFmtId="177" fontId="4" fillId="8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41" fillId="11" borderId="7" xfId="0" applyFont="1" applyFill="1" applyBorder="1" applyAlignment="1">
      <alignment horizontal="left" vertical="center"/>
    </xf>
    <xf numFmtId="177" fontId="41" fillId="11" borderId="10" xfId="0" applyFont="1" applyFill="1" applyBorder="1" applyAlignment="1">
      <alignment horizontal="left" vertical="center"/>
    </xf>
    <xf numFmtId="177" fontId="41" fillId="11" borderId="8" xfId="0" applyFont="1" applyFill="1" applyBorder="1" applyAlignment="1">
      <alignment horizontal="left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77" fontId="2" fillId="11" borderId="7" xfId="0" applyFont="1" applyFill="1" applyBorder="1" applyAlignment="1">
      <alignment horizontal="left" vertical="center"/>
    </xf>
    <xf numFmtId="177" fontId="2" fillId="11" borderId="10" xfId="0" applyFont="1" applyFill="1" applyBorder="1" applyAlignment="1">
      <alignment horizontal="left" vertical="center"/>
    </xf>
    <xf numFmtId="177" fontId="2" fillId="11" borderId="8" xfId="0" applyFont="1" applyFill="1" applyBorder="1" applyAlignment="1">
      <alignment horizontal="left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8" borderId="9" xfId="0" applyFont="1" applyFill="1" applyBorder="1" applyAlignment="1">
      <alignment horizontal="left" vertical="center"/>
    </xf>
    <xf numFmtId="177" fontId="4" fillId="8" borderId="0" xfId="0" applyFont="1" applyFill="1" applyBorder="1" applyAlignment="1">
      <alignment horizontal="left" vertical="center"/>
    </xf>
    <xf numFmtId="177" fontId="33" fillId="2" borderId="7" xfId="2" applyFont="1" applyFill="1" applyBorder="1" applyAlignment="1">
      <alignment horizontal="center" vertical="center"/>
    </xf>
    <xf numFmtId="177" fontId="33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2" fillId="10" borderId="7" xfId="0" applyFont="1" applyFill="1" applyBorder="1" applyAlignment="1">
      <alignment horizontal="left" vertical="center"/>
    </xf>
    <xf numFmtId="177" fontId="2" fillId="10" borderId="10" xfId="0" applyFont="1" applyFill="1" applyBorder="1" applyAlignment="1">
      <alignment horizontal="left" vertical="center"/>
    </xf>
    <xf numFmtId="177" fontId="2" fillId="10" borderId="8" xfId="0" applyFont="1" applyFill="1" applyBorder="1" applyAlignment="1">
      <alignment horizontal="left" vertical="center"/>
    </xf>
    <xf numFmtId="177" fontId="7" fillId="2" borderId="4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6" fontId="9" fillId="9" borderId="7" xfId="0" applyNumberFormat="1" applyFont="1" applyFill="1" applyBorder="1" applyAlignment="1">
      <alignment horizontal="center" vertical="center"/>
    </xf>
    <xf numFmtId="16" fontId="9" fillId="9" borderId="8" xfId="0" applyNumberFormat="1" applyFont="1" applyFill="1" applyBorder="1" applyAlignment="1">
      <alignment horizontal="center" vertical="center"/>
    </xf>
    <xf numFmtId="177" fontId="9" fillId="9" borderId="7" xfId="0" applyNumberFormat="1" applyFont="1" applyFill="1" applyBorder="1" applyAlignment="1">
      <alignment horizontal="center" vertical="center"/>
    </xf>
    <xf numFmtId="177" fontId="9" fillId="9" borderId="8" xfId="0" applyNumberFormat="1" applyFont="1" applyFill="1" applyBorder="1" applyAlignment="1">
      <alignment horizontal="center" vertical="center"/>
    </xf>
    <xf numFmtId="177" fontId="7" fillId="13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12" borderId="7" xfId="0" applyFont="1" applyFill="1" applyBorder="1" applyAlignment="1">
      <alignment horizontal="center" vertical="center"/>
    </xf>
    <xf numFmtId="177" fontId="7" fillId="12" borderId="10" xfId="0" applyFont="1" applyFill="1" applyBorder="1" applyAlignment="1">
      <alignment horizontal="center" vertical="center"/>
    </xf>
    <xf numFmtId="177" fontId="7" fillId="13" borderId="4" xfId="0" applyFont="1" applyFill="1" applyBorder="1" applyAlignment="1">
      <alignment horizontal="center" vertical="center"/>
    </xf>
    <xf numFmtId="177" fontId="7" fillId="12" borderId="4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6" fillId="12" borderId="7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9" borderId="7" xfId="0" applyFont="1" applyFill="1" applyBorder="1" applyAlignment="1">
      <alignment horizontal="left" vertical="top" wrapText="1"/>
    </xf>
    <xf numFmtId="177" fontId="2" fillId="9" borderId="10" xfId="0" applyFont="1" applyFill="1" applyBorder="1" applyAlignment="1">
      <alignment horizontal="left" vertical="top" wrapText="1"/>
    </xf>
    <xf numFmtId="177" fontId="2" fillId="9" borderId="8" xfId="0" applyFont="1" applyFill="1" applyBorder="1" applyAlignment="1">
      <alignment horizontal="left" vertical="top" wrapText="1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6" fillId="13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77" fontId="7" fillId="0" borderId="0" xfId="0" applyFont="1" applyFill="1" applyBorder="1" applyAlignment="1">
      <alignment horizontal="center" vertical="center"/>
    </xf>
    <xf numFmtId="177" fontId="2" fillId="9" borderId="1" xfId="0" applyFont="1" applyFill="1" applyBorder="1" applyAlignment="1">
      <alignment horizontal="left" vertical="top" wrapText="1"/>
    </xf>
    <xf numFmtId="177" fontId="12" fillId="5" borderId="1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2" fillId="12" borderId="1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vertical="top" wrapText="1"/>
    </xf>
    <xf numFmtId="177" fontId="2" fillId="2" borderId="10" xfId="0" applyFont="1" applyFill="1" applyBorder="1" applyAlignment="1">
      <alignment vertical="top" wrapText="1"/>
    </xf>
    <xf numFmtId="177" fontId="2" fillId="2" borderId="8" xfId="0" applyFont="1" applyFill="1" applyBorder="1" applyAlignment="1">
      <alignment vertical="top" wrapText="1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42" fillId="0" borderId="7" xfId="0" applyFont="1" applyBorder="1" applyAlignment="1">
      <alignment horizontal="left" vertical="center" wrapText="1"/>
    </xf>
    <xf numFmtId="177" fontId="42" fillId="0" borderId="10" xfId="0" applyFont="1" applyBorder="1" applyAlignment="1">
      <alignment horizontal="left" vertical="center" wrapText="1"/>
    </xf>
    <xf numFmtId="177" fontId="42" fillId="0" borderId="8" xfId="0" applyFont="1" applyBorder="1" applyAlignment="1">
      <alignment horizontal="left" vertical="center" wrapText="1"/>
    </xf>
    <xf numFmtId="177" fontId="1" fillId="2" borderId="8" xfId="0" applyFont="1" applyFill="1" applyBorder="1" applyAlignment="1">
      <alignment horizontal="center" vertical="center"/>
    </xf>
    <xf numFmtId="177" fontId="40" fillId="2" borderId="7" xfId="0" applyFont="1" applyFill="1" applyBorder="1" applyAlignment="1">
      <alignment horizontal="center" vertical="center"/>
    </xf>
    <xf numFmtId="177" fontId="40" fillId="2" borderId="10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6" fillId="2" borderId="7" xfId="0" applyFont="1" applyFill="1" applyBorder="1" applyAlignment="1">
      <alignment horizontal="center" vertical="center"/>
    </xf>
    <xf numFmtId="16" fontId="39" fillId="9" borderId="7" xfId="0" applyNumberFormat="1" applyFont="1" applyFill="1" applyBorder="1" applyAlignment="1">
      <alignment horizontal="left" vertical="center"/>
    </xf>
    <xf numFmtId="16" fontId="39" fillId="9" borderId="10" xfId="0" applyNumberFormat="1" applyFont="1" applyFill="1" applyBorder="1" applyAlignment="1">
      <alignment horizontal="left" vertical="center"/>
    </xf>
    <xf numFmtId="16" fontId="39" fillId="9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/>
    </xf>
    <xf numFmtId="177" fontId="41" fillId="6" borderId="7" xfId="0" applyFont="1" applyFill="1" applyBorder="1" applyAlignment="1">
      <alignment horizontal="left" vertical="top" wrapText="1"/>
    </xf>
    <xf numFmtId="177" fontId="41" fillId="6" borderId="10" xfId="0" applyFont="1" applyFill="1" applyBorder="1" applyAlignment="1">
      <alignment horizontal="left" vertical="top" wrapText="1"/>
    </xf>
    <xf numFmtId="177" fontId="41" fillId="6" borderId="8" xfId="0" applyFont="1" applyFill="1" applyBorder="1" applyAlignment="1">
      <alignment horizontal="left" vertical="top" wrapText="1"/>
    </xf>
    <xf numFmtId="177" fontId="39" fillId="0" borderId="7" xfId="0" applyNumberFormat="1" applyFont="1" applyFill="1" applyBorder="1" applyAlignment="1">
      <alignment horizontal="center" vertical="center"/>
    </xf>
    <xf numFmtId="177" fontId="39" fillId="0" borderId="10" xfId="0" applyNumberFormat="1" applyFont="1" applyFill="1" applyBorder="1" applyAlignment="1">
      <alignment horizontal="center" vertical="center"/>
    </xf>
    <xf numFmtId="177" fontId="39" fillId="0" borderId="8" xfId="0" applyNumberFormat="1" applyFont="1" applyFill="1" applyBorder="1" applyAlignment="1">
      <alignment horizontal="center" vertical="center"/>
    </xf>
    <xf numFmtId="16" fontId="39" fillId="0" borderId="7" xfId="0" applyNumberFormat="1" applyFont="1" applyFill="1" applyBorder="1" applyAlignment="1">
      <alignment horizontal="center" vertical="center"/>
    </xf>
    <xf numFmtId="16" fontId="39" fillId="0" borderId="10" xfId="0" applyNumberFormat="1" applyFont="1" applyFill="1" applyBorder="1" applyAlignment="1">
      <alignment horizontal="center" vertical="center"/>
    </xf>
    <xf numFmtId="16" fontId="39" fillId="0" borderId="8" xfId="0" applyNumberFormat="1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center"/>
    </xf>
    <xf numFmtId="177" fontId="2" fillId="9" borderId="1" xfId="0" applyFont="1" applyFill="1" applyBorder="1" applyAlignment="1">
      <alignment vertical="top" wrapText="1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1257300</xdr:colOff>
      <xdr:row>0</xdr:row>
      <xdr:rowOff>640080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1234440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582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1432560</xdr:colOff>
      <xdr:row>0</xdr:row>
      <xdr:rowOff>609600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18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29"/>
  <sheetViews>
    <sheetView topLeftCell="A4" zoomScaleNormal="100" workbookViewId="0">
      <selection activeCell="S24" sqref="S24"/>
    </sheetView>
  </sheetViews>
  <sheetFormatPr defaultRowHeight="15.6"/>
  <cols>
    <col min="1" max="1" width="24.296875" customWidth="1"/>
    <col min="2" max="2" width="7.19921875" customWidth="1"/>
    <col min="3" max="22" width="6.69921875" customWidth="1"/>
  </cols>
  <sheetData>
    <row r="1" spans="1:256" ht="46.8" customHeight="1">
      <c r="B1" s="149" t="s">
        <v>54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60"/>
      <c r="W1" s="46"/>
      <c r="X1" s="46"/>
      <c r="Y1" s="46"/>
      <c r="Z1" s="46"/>
      <c r="AA1" s="46"/>
      <c r="AB1" s="47"/>
    </row>
    <row r="2" spans="1:256" ht="17.100000000000001" customHeight="1">
      <c r="B2" s="150" t="s">
        <v>153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61"/>
      <c r="W2" s="48"/>
      <c r="X2" s="48"/>
      <c r="Y2" s="48"/>
      <c r="Z2" s="48"/>
      <c r="AA2" s="48"/>
      <c r="AB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159" t="s">
        <v>146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1:256">
      <c r="A5" s="4" t="s">
        <v>1</v>
      </c>
      <c r="B5" s="4" t="s">
        <v>2</v>
      </c>
      <c r="C5" s="153" t="s">
        <v>139</v>
      </c>
      <c r="D5" s="154"/>
      <c r="E5" s="151" t="s">
        <v>97</v>
      </c>
      <c r="F5" s="151"/>
      <c r="G5" s="151" t="s">
        <v>98</v>
      </c>
      <c r="H5" s="151"/>
      <c r="I5" s="151" t="s">
        <v>99</v>
      </c>
      <c r="J5" s="151"/>
      <c r="K5" s="153" t="s">
        <v>100</v>
      </c>
      <c r="L5" s="157"/>
      <c r="M5" s="153" t="s">
        <v>101</v>
      </c>
      <c r="N5" s="157"/>
      <c r="O5" s="153" t="s">
        <v>102</v>
      </c>
      <c r="P5" s="157"/>
      <c r="Q5" s="4" t="s">
        <v>2</v>
      </c>
      <c r="R5" s="153" t="s">
        <v>140</v>
      </c>
      <c r="S5" s="154"/>
      <c r="T5" s="151" t="s">
        <v>97</v>
      </c>
      <c r="U5" s="151"/>
    </row>
    <row r="6" spans="1:256">
      <c r="A6" s="158" t="s">
        <v>3</v>
      </c>
      <c r="B6" s="158" t="s">
        <v>4</v>
      </c>
      <c r="C6" s="152" t="s">
        <v>109</v>
      </c>
      <c r="D6" s="152"/>
      <c r="E6" s="152" t="s">
        <v>103</v>
      </c>
      <c r="F6" s="152"/>
      <c r="G6" s="152" t="s">
        <v>104</v>
      </c>
      <c r="H6" s="152"/>
      <c r="I6" s="152" t="s">
        <v>105</v>
      </c>
      <c r="J6" s="152"/>
      <c r="K6" s="155" t="s">
        <v>106</v>
      </c>
      <c r="L6" s="156"/>
      <c r="M6" s="155" t="s">
        <v>107</v>
      </c>
      <c r="N6" s="156"/>
      <c r="O6" s="155" t="s">
        <v>108</v>
      </c>
      <c r="P6" s="156"/>
      <c r="Q6" s="5" t="s">
        <v>4</v>
      </c>
      <c r="R6" s="152" t="s">
        <v>109</v>
      </c>
      <c r="S6" s="152"/>
      <c r="T6" s="152" t="s">
        <v>103</v>
      </c>
      <c r="U6" s="152"/>
    </row>
    <row r="7" spans="1:256">
      <c r="A7" s="161"/>
      <c r="B7" s="161"/>
      <c r="C7" s="158" t="s">
        <v>5</v>
      </c>
      <c r="D7" s="158"/>
      <c r="E7" s="158" t="s">
        <v>5</v>
      </c>
      <c r="F7" s="158"/>
      <c r="G7" s="158" t="s">
        <v>5</v>
      </c>
      <c r="H7" s="158"/>
      <c r="I7" s="158" t="s">
        <v>5</v>
      </c>
      <c r="J7" s="158"/>
      <c r="K7" s="158" t="s">
        <v>5</v>
      </c>
      <c r="L7" s="158"/>
      <c r="M7" s="158" t="s">
        <v>5</v>
      </c>
      <c r="N7" s="158"/>
      <c r="O7" s="158" t="s">
        <v>5</v>
      </c>
      <c r="P7" s="158"/>
      <c r="Q7" s="7"/>
      <c r="R7" s="158" t="s">
        <v>5</v>
      </c>
      <c r="S7" s="158"/>
      <c r="T7" s="158" t="s">
        <v>5</v>
      </c>
      <c r="U7" s="158"/>
    </row>
    <row r="8" spans="1:256" ht="26.4">
      <c r="A8" s="6"/>
      <c r="B8" s="5"/>
      <c r="C8" s="8" t="s">
        <v>120</v>
      </c>
      <c r="D8" s="8" t="s">
        <v>121</v>
      </c>
      <c r="E8" s="8" t="s">
        <v>122</v>
      </c>
      <c r="F8" s="8" t="s">
        <v>123</v>
      </c>
      <c r="G8" s="8" t="s">
        <v>110</v>
      </c>
      <c r="H8" s="8" t="s">
        <v>111</v>
      </c>
      <c r="I8" s="8" t="s">
        <v>112</v>
      </c>
      <c r="J8" s="8" t="s">
        <v>113</v>
      </c>
      <c r="K8" s="8" t="s">
        <v>114</v>
      </c>
      <c r="L8" s="8" t="s">
        <v>115</v>
      </c>
      <c r="M8" s="8" t="s">
        <v>116</v>
      </c>
      <c r="N8" s="8" t="s">
        <v>117</v>
      </c>
      <c r="O8" s="8" t="s">
        <v>118</v>
      </c>
      <c r="P8" s="8" t="s">
        <v>119</v>
      </c>
      <c r="Q8" s="9"/>
      <c r="R8" s="8" t="s">
        <v>120</v>
      </c>
      <c r="S8" s="8" t="s">
        <v>121</v>
      </c>
      <c r="T8" s="8" t="s">
        <v>122</v>
      </c>
      <c r="U8" s="8" t="s">
        <v>123</v>
      </c>
    </row>
    <row r="9" spans="1:256" s="51" customFormat="1" hidden="1">
      <c r="A9" s="58" t="s">
        <v>253</v>
      </c>
      <c r="B9" s="12" t="s">
        <v>413</v>
      </c>
      <c r="C9" s="10">
        <v>44168</v>
      </c>
      <c r="D9" s="10">
        <v>44168</v>
      </c>
      <c r="E9" s="10">
        <v>44169</v>
      </c>
      <c r="F9" s="10">
        <v>44170</v>
      </c>
      <c r="G9" s="10">
        <v>44173</v>
      </c>
      <c r="H9" s="10">
        <v>44174</v>
      </c>
      <c r="I9" s="10">
        <v>44174</v>
      </c>
      <c r="J9" s="10">
        <v>44174</v>
      </c>
      <c r="K9" s="10">
        <v>44175</v>
      </c>
      <c r="L9" s="10">
        <v>44175</v>
      </c>
      <c r="M9" s="10">
        <v>44176</v>
      </c>
      <c r="N9" s="10">
        <v>44176</v>
      </c>
      <c r="O9" s="10">
        <v>44176</v>
      </c>
      <c r="P9" s="10">
        <v>44176</v>
      </c>
      <c r="Q9" s="13" t="s">
        <v>414</v>
      </c>
      <c r="R9" s="10">
        <v>44182</v>
      </c>
      <c r="S9" s="10">
        <v>44182</v>
      </c>
      <c r="T9" s="10">
        <v>44183</v>
      </c>
      <c r="U9" s="10">
        <v>44184</v>
      </c>
    </row>
    <row r="10" spans="1:256" s="51" customFormat="1" hidden="1">
      <c r="A10" s="68" t="s">
        <v>252</v>
      </c>
      <c r="B10" s="12" t="s">
        <v>415</v>
      </c>
      <c r="C10" s="10">
        <v>44175</v>
      </c>
      <c r="D10" s="10">
        <v>44175</v>
      </c>
      <c r="E10" s="10">
        <v>44176</v>
      </c>
      <c r="F10" s="10">
        <v>44177</v>
      </c>
      <c r="G10" s="10">
        <v>44180</v>
      </c>
      <c r="H10" s="10">
        <v>44181</v>
      </c>
      <c r="I10" s="10">
        <v>44181</v>
      </c>
      <c r="J10" s="10">
        <v>44181</v>
      </c>
      <c r="K10" s="10">
        <v>44182</v>
      </c>
      <c r="L10" s="10">
        <v>44182</v>
      </c>
      <c r="M10" s="84" t="s">
        <v>502</v>
      </c>
      <c r="N10" s="84" t="s">
        <v>503</v>
      </c>
      <c r="O10" s="84" t="s">
        <v>504</v>
      </c>
      <c r="P10" s="84" t="s">
        <v>503</v>
      </c>
      <c r="Q10" s="13" t="s">
        <v>416</v>
      </c>
      <c r="R10" s="10">
        <v>44189</v>
      </c>
      <c r="S10" s="10">
        <v>44189</v>
      </c>
      <c r="T10" s="10">
        <v>44190</v>
      </c>
      <c r="U10" s="10">
        <v>44191</v>
      </c>
    </row>
    <row r="11" spans="1:256" s="51" customFormat="1">
      <c r="A11" s="58" t="s">
        <v>253</v>
      </c>
      <c r="B11" s="12" t="s">
        <v>463</v>
      </c>
      <c r="C11" s="10">
        <v>44182</v>
      </c>
      <c r="D11" s="10">
        <v>44182</v>
      </c>
      <c r="E11" s="10">
        <v>44183</v>
      </c>
      <c r="F11" s="10">
        <v>44184</v>
      </c>
      <c r="G11" s="10">
        <v>44187</v>
      </c>
      <c r="H11" s="10">
        <v>44188</v>
      </c>
      <c r="I11" s="10">
        <v>44188</v>
      </c>
      <c r="J11" s="10">
        <v>44188</v>
      </c>
      <c r="K11" s="10">
        <v>44189</v>
      </c>
      <c r="L11" s="10">
        <v>44189</v>
      </c>
      <c r="M11" s="10">
        <v>44190</v>
      </c>
      <c r="N11" s="10">
        <v>44190</v>
      </c>
      <c r="O11" s="10">
        <v>44190</v>
      </c>
      <c r="P11" s="10">
        <v>44190</v>
      </c>
      <c r="Q11" s="13" t="s">
        <v>462</v>
      </c>
      <c r="R11" s="113" t="s">
        <v>559</v>
      </c>
      <c r="S11" s="10">
        <v>44196</v>
      </c>
      <c r="T11" s="10">
        <v>44197</v>
      </c>
      <c r="U11" s="10">
        <v>44198</v>
      </c>
    </row>
    <row r="12" spans="1:256" s="51" customFormat="1">
      <c r="A12" s="68" t="s">
        <v>252</v>
      </c>
      <c r="B12" s="12" t="s">
        <v>465</v>
      </c>
      <c r="C12" s="10">
        <v>44189</v>
      </c>
      <c r="D12" s="10">
        <v>44189</v>
      </c>
      <c r="E12" s="10">
        <v>44190</v>
      </c>
      <c r="F12" s="10">
        <v>44191</v>
      </c>
      <c r="G12" s="10">
        <v>44194</v>
      </c>
      <c r="H12" s="10">
        <v>44195</v>
      </c>
      <c r="I12" s="10">
        <v>44195</v>
      </c>
      <c r="J12" s="10">
        <v>44195</v>
      </c>
      <c r="K12" s="10">
        <v>44196</v>
      </c>
      <c r="L12" s="10">
        <v>44196</v>
      </c>
      <c r="M12" s="10">
        <v>44197</v>
      </c>
      <c r="N12" s="10">
        <v>44197</v>
      </c>
      <c r="O12" s="10">
        <v>44197</v>
      </c>
      <c r="P12" s="10">
        <v>44197</v>
      </c>
      <c r="Q12" s="13" t="s">
        <v>464</v>
      </c>
      <c r="R12" s="10">
        <v>44203</v>
      </c>
      <c r="S12" s="10">
        <v>44203</v>
      </c>
      <c r="T12" s="10">
        <v>44204</v>
      </c>
      <c r="U12" s="10">
        <v>44205</v>
      </c>
    </row>
    <row r="13" spans="1:256" s="51" customFormat="1">
      <c r="A13" s="58" t="s">
        <v>253</v>
      </c>
      <c r="B13" s="12" t="s">
        <v>476</v>
      </c>
      <c r="C13" s="10">
        <v>44196</v>
      </c>
      <c r="D13" s="10">
        <v>44196</v>
      </c>
      <c r="E13" s="10">
        <v>44197</v>
      </c>
      <c r="F13" s="10">
        <v>44198</v>
      </c>
      <c r="G13" s="10">
        <v>44201</v>
      </c>
      <c r="H13" s="10">
        <v>44202</v>
      </c>
      <c r="I13" s="10">
        <v>44202</v>
      </c>
      <c r="J13" s="10">
        <v>44202</v>
      </c>
      <c r="K13" s="10">
        <v>44203</v>
      </c>
      <c r="L13" s="10">
        <v>44203</v>
      </c>
      <c r="M13" s="10">
        <v>44204</v>
      </c>
      <c r="N13" s="10">
        <v>44204</v>
      </c>
      <c r="O13" s="10">
        <v>44204</v>
      </c>
      <c r="P13" s="10">
        <v>44204</v>
      </c>
      <c r="Q13" s="13" t="s">
        <v>477</v>
      </c>
      <c r="R13" s="10">
        <v>44210</v>
      </c>
      <c r="S13" s="10">
        <v>44210</v>
      </c>
      <c r="T13" s="10">
        <v>44211</v>
      </c>
      <c r="U13" s="10">
        <v>44212</v>
      </c>
    </row>
    <row r="14" spans="1:256" s="51" customFormat="1">
      <c r="A14" s="68" t="s">
        <v>252</v>
      </c>
      <c r="B14" s="12" t="s">
        <v>478</v>
      </c>
      <c r="C14" s="10">
        <v>44203</v>
      </c>
      <c r="D14" s="10">
        <v>44203</v>
      </c>
      <c r="E14" s="10">
        <v>44204</v>
      </c>
      <c r="F14" s="10">
        <v>44205</v>
      </c>
      <c r="G14" s="10">
        <v>44208</v>
      </c>
      <c r="H14" s="10">
        <v>44209</v>
      </c>
      <c r="I14" s="10">
        <v>44209</v>
      </c>
      <c r="J14" s="10">
        <v>44209</v>
      </c>
      <c r="K14" s="10">
        <v>44210</v>
      </c>
      <c r="L14" s="10">
        <v>44210</v>
      </c>
      <c r="M14" s="10">
        <v>44211</v>
      </c>
      <c r="N14" s="10">
        <v>44211</v>
      </c>
      <c r="O14" s="10">
        <v>44211</v>
      </c>
      <c r="P14" s="10">
        <v>44211</v>
      </c>
      <c r="Q14" s="13" t="s">
        <v>479</v>
      </c>
      <c r="R14" s="10">
        <v>44217</v>
      </c>
      <c r="S14" s="10">
        <v>44217</v>
      </c>
      <c r="T14" s="10">
        <v>44218</v>
      </c>
      <c r="U14" s="10">
        <v>44219</v>
      </c>
    </row>
    <row r="15" spans="1:256" s="51" customFormat="1">
      <c r="A15" s="58" t="s">
        <v>253</v>
      </c>
      <c r="B15" s="12" t="s">
        <v>540</v>
      </c>
      <c r="C15" s="10">
        <v>44210</v>
      </c>
      <c r="D15" s="10">
        <v>44210</v>
      </c>
      <c r="E15" s="10">
        <v>44211</v>
      </c>
      <c r="F15" s="10">
        <v>44212</v>
      </c>
      <c r="G15" s="10">
        <v>44215</v>
      </c>
      <c r="H15" s="10">
        <v>44216</v>
      </c>
      <c r="I15" s="10">
        <v>44216</v>
      </c>
      <c r="J15" s="10">
        <v>44216</v>
      </c>
      <c r="K15" s="10">
        <v>44217</v>
      </c>
      <c r="L15" s="10">
        <v>44217</v>
      </c>
      <c r="M15" s="10">
        <v>44218</v>
      </c>
      <c r="N15" s="10">
        <v>44218</v>
      </c>
      <c r="O15" s="10">
        <v>44218</v>
      </c>
      <c r="P15" s="10">
        <v>44218</v>
      </c>
      <c r="Q15" s="13" t="s">
        <v>541</v>
      </c>
      <c r="R15" s="10">
        <v>44224</v>
      </c>
      <c r="S15" s="10">
        <v>44224</v>
      </c>
      <c r="T15" s="10">
        <v>44225</v>
      </c>
      <c r="U15" s="10">
        <v>44226</v>
      </c>
    </row>
    <row r="16" spans="1:256" s="51" customFormat="1">
      <c r="A16" s="68" t="s">
        <v>252</v>
      </c>
      <c r="B16" s="12" t="s">
        <v>522</v>
      </c>
      <c r="C16" s="10">
        <v>44217</v>
      </c>
      <c r="D16" s="10">
        <v>44217</v>
      </c>
      <c r="E16" s="10">
        <v>44218</v>
      </c>
      <c r="F16" s="10">
        <v>44219</v>
      </c>
      <c r="G16" s="10">
        <v>44222</v>
      </c>
      <c r="H16" s="10">
        <v>44223</v>
      </c>
      <c r="I16" s="10">
        <v>44223</v>
      </c>
      <c r="J16" s="10">
        <v>44223</v>
      </c>
      <c r="K16" s="10">
        <v>44224</v>
      </c>
      <c r="L16" s="10">
        <v>44224</v>
      </c>
      <c r="M16" s="10">
        <v>44225</v>
      </c>
      <c r="N16" s="10">
        <v>44225</v>
      </c>
      <c r="O16" s="10">
        <v>44225</v>
      </c>
      <c r="P16" s="10">
        <v>44225</v>
      </c>
      <c r="Q16" s="13" t="s">
        <v>520</v>
      </c>
      <c r="R16" s="10">
        <v>44231</v>
      </c>
      <c r="S16" s="10">
        <v>44231</v>
      </c>
      <c r="T16" s="10">
        <v>44232</v>
      </c>
      <c r="U16" s="10">
        <v>44233</v>
      </c>
    </row>
    <row r="17" spans="1:21" s="51" customFormat="1">
      <c r="A17" s="58" t="s">
        <v>253</v>
      </c>
      <c r="B17" s="12" t="s">
        <v>523</v>
      </c>
      <c r="C17" s="10">
        <v>44224</v>
      </c>
      <c r="D17" s="10">
        <v>44224</v>
      </c>
      <c r="E17" s="10">
        <v>44225</v>
      </c>
      <c r="F17" s="10">
        <v>44226</v>
      </c>
      <c r="G17" s="10">
        <v>44229</v>
      </c>
      <c r="H17" s="10">
        <v>44230</v>
      </c>
      <c r="I17" s="10">
        <v>44230</v>
      </c>
      <c r="J17" s="10">
        <v>44230</v>
      </c>
      <c r="K17" s="10">
        <v>44231</v>
      </c>
      <c r="L17" s="10">
        <v>44231</v>
      </c>
      <c r="M17" s="10">
        <v>44232</v>
      </c>
      <c r="N17" s="10">
        <v>44232</v>
      </c>
      <c r="O17" s="10">
        <v>44232</v>
      </c>
      <c r="P17" s="10">
        <v>44232</v>
      </c>
      <c r="Q17" s="13" t="s">
        <v>521</v>
      </c>
      <c r="R17" s="10">
        <v>44238</v>
      </c>
      <c r="S17" s="10">
        <v>44238</v>
      </c>
      <c r="T17" s="10">
        <v>44239</v>
      </c>
      <c r="U17" s="10">
        <v>44240</v>
      </c>
    </row>
    <row r="18" spans="1:21" s="51" customFormat="1">
      <c r="A18" s="68" t="s">
        <v>252</v>
      </c>
      <c r="B18" s="12" t="s">
        <v>545</v>
      </c>
      <c r="C18" s="10">
        <v>44231</v>
      </c>
      <c r="D18" s="10">
        <v>44231</v>
      </c>
      <c r="E18" s="10">
        <v>44232</v>
      </c>
      <c r="F18" s="10">
        <v>44233</v>
      </c>
      <c r="G18" s="10">
        <v>44236</v>
      </c>
      <c r="H18" s="10">
        <v>44237</v>
      </c>
      <c r="I18" s="10">
        <v>44237</v>
      </c>
      <c r="J18" s="10">
        <v>44237</v>
      </c>
      <c r="K18" s="10">
        <v>44238</v>
      </c>
      <c r="L18" s="10">
        <v>44238</v>
      </c>
      <c r="M18" s="10">
        <v>44239</v>
      </c>
      <c r="N18" s="10">
        <v>44239</v>
      </c>
      <c r="O18" s="10">
        <v>44239</v>
      </c>
      <c r="P18" s="10">
        <v>44239</v>
      </c>
      <c r="Q18" s="13" t="s">
        <v>546</v>
      </c>
      <c r="R18" s="10">
        <v>44245</v>
      </c>
      <c r="S18" s="10">
        <v>44245</v>
      </c>
      <c r="T18" s="10">
        <v>44246</v>
      </c>
      <c r="U18" s="10">
        <v>44247</v>
      </c>
    </row>
    <row r="19" spans="1:21">
      <c r="J19" s="18"/>
      <c r="L19" s="18"/>
      <c r="N19" s="18"/>
      <c r="P19" s="18"/>
      <c r="Q19" s="18"/>
      <c r="R19" s="18"/>
      <c r="S19" s="18"/>
    </row>
    <row r="20" spans="1:21">
      <c r="A20" s="14" t="s">
        <v>124</v>
      </c>
      <c r="B20" s="168" t="s">
        <v>251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</row>
    <row r="21" spans="1:21">
      <c r="A21" s="15" t="s">
        <v>125</v>
      </c>
      <c r="B21" s="162" t="s">
        <v>167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4"/>
      <c r="R21" s="3"/>
      <c r="S21" s="3"/>
    </row>
    <row r="22" spans="1:21">
      <c r="A22" s="15"/>
      <c r="B22" s="176" t="s">
        <v>217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3"/>
      <c r="S22" s="3"/>
    </row>
    <row r="23" spans="1:21">
      <c r="A23" s="15" t="s">
        <v>126</v>
      </c>
      <c r="B23" s="169" t="s">
        <v>374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1"/>
    </row>
    <row r="24" spans="1:21">
      <c r="A24" s="16" t="s">
        <v>127</v>
      </c>
      <c r="B24" s="172" t="s">
        <v>128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  <row r="25" spans="1:21">
      <c r="A25" s="16" t="s">
        <v>129</v>
      </c>
      <c r="B25" s="172" t="s">
        <v>130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T25" s="74"/>
    </row>
    <row r="26" spans="1:21">
      <c r="A26" s="16" t="s">
        <v>131</v>
      </c>
      <c r="B26" s="169" t="s">
        <v>132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1"/>
    </row>
    <row r="27" spans="1:21">
      <c r="A27" s="16" t="s">
        <v>133</v>
      </c>
      <c r="B27" s="169" t="s">
        <v>134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1"/>
    </row>
    <row r="28" spans="1:21">
      <c r="A28" s="17" t="s">
        <v>135</v>
      </c>
      <c r="B28" s="173" t="s">
        <v>136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5"/>
    </row>
    <row r="29" spans="1:21">
      <c r="A29" s="54" t="s">
        <v>166</v>
      </c>
      <c r="B29" s="165" t="s">
        <v>137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7"/>
    </row>
  </sheetData>
  <mergeCells count="42">
    <mergeCell ref="B21:Q21"/>
    <mergeCell ref="B29:Q29"/>
    <mergeCell ref="B20:Q20"/>
    <mergeCell ref="B23:Q23"/>
    <mergeCell ref="B24:Q24"/>
    <mergeCell ref="B26:Q26"/>
    <mergeCell ref="B27:Q27"/>
    <mergeCell ref="B28:Q28"/>
    <mergeCell ref="B25:Q25"/>
    <mergeCell ref="B22:Q22"/>
    <mergeCell ref="T7:U7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K7:L7"/>
    <mergeCell ref="I6:J6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I5:J5"/>
    <mergeCell ref="K5:L5"/>
    <mergeCell ref="O5:P5"/>
    <mergeCell ref="G6:H6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2"/>
  <sheetViews>
    <sheetView topLeftCell="A3" zoomScaleNormal="100" workbookViewId="0">
      <selection activeCell="A14" sqref="A14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179" t="s">
        <v>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46"/>
      <c r="Q1" s="46"/>
      <c r="R1" s="46"/>
      <c r="S1" s="46"/>
      <c r="T1" s="46"/>
      <c r="U1" s="46"/>
    </row>
    <row r="2" spans="1:21" ht="17.100000000000001" customHeight="1">
      <c r="B2" s="180" t="s">
        <v>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48"/>
      <c r="Q2" s="48"/>
      <c r="R2" s="48"/>
      <c r="S2" s="48"/>
      <c r="T2" s="48"/>
      <c r="U2" s="48"/>
    </row>
    <row r="3" spans="1:2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63"/>
      <c r="Q3" s="63"/>
    </row>
    <row r="4" spans="1:21">
      <c r="A4" s="116" t="s">
        <v>26</v>
      </c>
      <c r="B4" s="116" t="s">
        <v>27</v>
      </c>
      <c r="C4" s="271" t="s">
        <v>28</v>
      </c>
      <c r="D4" s="272"/>
      <c r="E4" s="239" t="s">
        <v>304</v>
      </c>
      <c r="F4" s="241"/>
      <c r="G4" s="116" t="s">
        <v>27</v>
      </c>
      <c r="H4" s="259" t="s">
        <v>36</v>
      </c>
      <c r="I4" s="260"/>
      <c r="J4" s="255" t="s">
        <v>37</v>
      </c>
      <c r="K4" s="268"/>
      <c r="L4" s="273" t="s">
        <v>169</v>
      </c>
      <c r="M4" s="268"/>
      <c r="N4" s="241" t="s">
        <v>28</v>
      </c>
      <c r="O4" s="241"/>
    </row>
    <row r="5" spans="1:21">
      <c r="A5" s="117" t="s">
        <v>3</v>
      </c>
      <c r="B5" s="117" t="s">
        <v>4</v>
      </c>
      <c r="C5" s="193" t="s">
        <v>8</v>
      </c>
      <c r="D5" s="206"/>
      <c r="E5" s="201" t="s">
        <v>7</v>
      </c>
      <c r="F5" s="201"/>
      <c r="G5" s="117" t="s">
        <v>4</v>
      </c>
      <c r="H5" s="193" t="s">
        <v>38</v>
      </c>
      <c r="I5" s="194"/>
      <c r="J5" s="193" t="s">
        <v>39</v>
      </c>
      <c r="K5" s="194"/>
      <c r="L5" s="193" t="s">
        <v>40</v>
      </c>
      <c r="M5" s="194"/>
      <c r="N5" s="201" t="s">
        <v>8</v>
      </c>
      <c r="O5" s="201"/>
    </row>
    <row r="6" spans="1:21">
      <c r="A6" s="117" t="s">
        <v>41</v>
      </c>
      <c r="B6" s="118"/>
      <c r="C6" s="193" t="s">
        <v>43</v>
      </c>
      <c r="D6" s="206"/>
      <c r="E6" s="193" t="s">
        <v>88</v>
      </c>
      <c r="F6" s="206"/>
      <c r="G6" s="118"/>
      <c r="H6" s="193" t="s">
        <v>42</v>
      </c>
      <c r="I6" s="194"/>
      <c r="J6" s="193" t="s">
        <v>44</v>
      </c>
      <c r="K6" s="194"/>
      <c r="L6" s="269" t="s">
        <v>387</v>
      </c>
      <c r="M6" s="270"/>
      <c r="N6" s="192" t="s">
        <v>43</v>
      </c>
      <c r="O6" s="192"/>
    </row>
    <row r="7" spans="1:21" hidden="1">
      <c r="A7" s="90" t="s">
        <v>405</v>
      </c>
      <c r="B7" s="22" t="s">
        <v>367</v>
      </c>
      <c r="C7" s="24">
        <v>44149</v>
      </c>
      <c r="D7" s="24">
        <f t="shared" ref="D7:D9" si="0">C7</f>
        <v>44149</v>
      </c>
      <c r="E7" s="24">
        <f t="shared" ref="E7:E9" si="1">D7+1</f>
        <v>44150</v>
      </c>
      <c r="F7" s="23">
        <f t="shared" ref="F7:F9" si="2">E7+1</f>
        <v>44151</v>
      </c>
      <c r="G7" s="22" t="s">
        <v>368</v>
      </c>
      <c r="H7" s="23">
        <f t="shared" ref="H7:H9" si="3">F7+10</f>
        <v>44161</v>
      </c>
      <c r="I7" s="52">
        <f t="shared" ref="I7:I9" si="4">H7+1</f>
        <v>44162</v>
      </c>
      <c r="J7" s="23">
        <f t="shared" ref="J7:J9" si="5">I7+1</f>
        <v>44163</v>
      </c>
      <c r="K7" s="23">
        <f t="shared" ref="K7:K9" si="6">J7+1</f>
        <v>44164</v>
      </c>
      <c r="L7" s="23">
        <f t="shared" ref="L7:L13" si="7">K7+9</f>
        <v>44173</v>
      </c>
      <c r="M7" s="23">
        <f t="shared" ref="M7:M13" si="8">L7+1</f>
        <v>44174</v>
      </c>
      <c r="N7" s="23">
        <f t="shared" ref="N7:N13" si="9">M7+3</f>
        <v>44177</v>
      </c>
      <c r="O7" s="23">
        <f t="shared" ref="O7:O13" si="10">N7</f>
        <v>44177</v>
      </c>
    </row>
    <row r="8" spans="1:21" hidden="1">
      <c r="A8" s="50" t="s">
        <v>305</v>
      </c>
      <c r="B8" s="22" t="s">
        <v>369</v>
      </c>
      <c r="C8" s="24">
        <v>44156</v>
      </c>
      <c r="D8" s="24">
        <f t="shared" si="0"/>
        <v>44156</v>
      </c>
      <c r="E8" s="24">
        <f t="shared" si="1"/>
        <v>44157</v>
      </c>
      <c r="F8" s="23">
        <f t="shared" si="2"/>
        <v>44158</v>
      </c>
      <c r="G8" s="22" t="s">
        <v>370</v>
      </c>
      <c r="H8" s="23">
        <f t="shared" si="3"/>
        <v>44168</v>
      </c>
      <c r="I8" s="52">
        <f t="shared" si="4"/>
        <v>44169</v>
      </c>
      <c r="J8" s="23">
        <f t="shared" si="5"/>
        <v>44170</v>
      </c>
      <c r="K8" s="23">
        <f t="shared" si="6"/>
        <v>44171</v>
      </c>
      <c r="L8" s="23">
        <f t="shared" si="7"/>
        <v>44180</v>
      </c>
      <c r="M8" s="23">
        <f t="shared" si="8"/>
        <v>44181</v>
      </c>
      <c r="N8" s="23">
        <f t="shared" si="9"/>
        <v>44184</v>
      </c>
      <c r="O8" s="23">
        <f t="shared" si="10"/>
        <v>44184</v>
      </c>
    </row>
    <row r="9" spans="1:21">
      <c r="A9" s="50" t="s">
        <v>308</v>
      </c>
      <c r="B9" s="22" t="s">
        <v>371</v>
      </c>
      <c r="C9" s="24">
        <v>44163</v>
      </c>
      <c r="D9" s="24">
        <f t="shared" si="0"/>
        <v>44163</v>
      </c>
      <c r="E9" s="24">
        <f t="shared" si="1"/>
        <v>44164</v>
      </c>
      <c r="F9" s="23">
        <f t="shared" si="2"/>
        <v>44165</v>
      </c>
      <c r="G9" s="22" t="s">
        <v>372</v>
      </c>
      <c r="H9" s="23">
        <f t="shared" si="3"/>
        <v>44175</v>
      </c>
      <c r="I9" s="52">
        <f t="shared" si="4"/>
        <v>44176</v>
      </c>
      <c r="J9" s="23">
        <f t="shared" si="5"/>
        <v>44177</v>
      </c>
      <c r="K9" s="23">
        <f t="shared" si="6"/>
        <v>44178</v>
      </c>
      <c r="L9" s="96">
        <f t="shared" si="7"/>
        <v>44187</v>
      </c>
      <c r="M9" s="96">
        <f t="shared" si="8"/>
        <v>44188</v>
      </c>
      <c r="N9" s="96">
        <f t="shared" si="9"/>
        <v>44191</v>
      </c>
      <c r="O9" s="96">
        <f t="shared" si="10"/>
        <v>44191</v>
      </c>
    </row>
    <row r="10" spans="1:21">
      <c r="A10" s="91" t="s">
        <v>493</v>
      </c>
      <c r="B10" s="22" t="s">
        <v>378</v>
      </c>
      <c r="C10" s="24">
        <v>44170</v>
      </c>
      <c r="D10" s="24">
        <f t="shared" ref="D10:D13" si="11">C10</f>
        <v>44170</v>
      </c>
      <c r="E10" s="24">
        <f t="shared" ref="E10:E13" si="12">D10+1</f>
        <v>44171</v>
      </c>
      <c r="F10" s="23">
        <f t="shared" ref="F10:F13" si="13">E10+1</f>
        <v>44172</v>
      </c>
      <c r="G10" s="22" t="s">
        <v>373</v>
      </c>
      <c r="H10" s="23">
        <f t="shared" ref="H10:H13" si="14">F10+10</f>
        <v>44182</v>
      </c>
      <c r="I10" s="52">
        <f t="shared" ref="I10:I13" si="15">H10+1</f>
        <v>44183</v>
      </c>
      <c r="J10" s="274" t="s">
        <v>505</v>
      </c>
      <c r="K10" s="275"/>
      <c r="L10" s="275"/>
      <c r="M10" s="275"/>
      <c r="N10" s="275"/>
      <c r="O10" s="276"/>
    </row>
    <row r="11" spans="1:21">
      <c r="A11" s="62" t="s">
        <v>405</v>
      </c>
      <c r="B11" s="22" t="s">
        <v>379</v>
      </c>
      <c r="C11" s="24">
        <v>44177</v>
      </c>
      <c r="D11" s="24">
        <f t="shared" si="11"/>
        <v>44177</v>
      </c>
      <c r="E11" s="24">
        <f t="shared" si="12"/>
        <v>44178</v>
      </c>
      <c r="F11" s="23">
        <f t="shared" si="13"/>
        <v>44179</v>
      </c>
      <c r="G11" s="22" t="s">
        <v>380</v>
      </c>
      <c r="H11" s="23">
        <f t="shared" si="14"/>
        <v>44189</v>
      </c>
      <c r="I11" s="52">
        <f t="shared" si="15"/>
        <v>44190</v>
      </c>
      <c r="J11" s="23">
        <f t="shared" ref="J11:J13" si="16">I11+1</f>
        <v>44191</v>
      </c>
      <c r="K11" s="23">
        <f t="shared" ref="K11:K13" si="17">J11+1</f>
        <v>44192</v>
      </c>
      <c r="L11" s="23">
        <f t="shared" si="7"/>
        <v>44201</v>
      </c>
      <c r="M11" s="23">
        <f t="shared" si="8"/>
        <v>44202</v>
      </c>
      <c r="N11" s="23">
        <f t="shared" si="9"/>
        <v>44205</v>
      </c>
      <c r="O11" s="23">
        <f t="shared" si="10"/>
        <v>44205</v>
      </c>
    </row>
    <row r="12" spans="1:21">
      <c r="A12" s="50" t="s">
        <v>305</v>
      </c>
      <c r="B12" s="22" t="s">
        <v>381</v>
      </c>
      <c r="C12" s="24">
        <v>44184</v>
      </c>
      <c r="D12" s="24">
        <f t="shared" si="11"/>
        <v>44184</v>
      </c>
      <c r="E12" s="24">
        <f t="shared" si="12"/>
        <v>44185</v>
      </c>
      <c r="F12" s="23">
        <f t="shared" si="13"/>
        <v>44186</v>
      </c>
      <c r="G12" s="22" t="s">
        <v>382</v>
      </c>
      <c r="H12" s="23">
        <f t="shared" si="14"/>
        <v>44196</v>
      </c>
      <c r="I12" s="52">
        <f t="shared" si="15"/>
        <v>44197</v>
      </c>
      <c r="J12" s="23">
        <f t="shared" si="16"/>
        <v>44198</v>
      </c>
      <c r="K12" s="23">
        <f t="shared" si="17"/>
        <v>44199</v>
      </c>
      <c r="L12" s="23">
        <f t="shared" si="7"/>
        <v>44208</v>
      </c>
      <c r="M12" s="23">
        <f t="shared" si="8"/>
        <v>44209</v>
      </c>
      <c r="N12" s="23">
        <f t="shared" si="9"/>
        <v>44212</v>
      </c>
      <c r="O12" s="23">
        <f t="shared" si="10"/>
        <v>44212</v>
      </c>
    </row>
    <row r="13" spans="1:21">
      <c r="A13" s="50" t="s">
        <v>308</v>
      </c>
      <c r="B13" s="22" t="s">
        <v>383</v>
      </c>
      <c r="C13" s="24">
        <v>44191</v>
      </c>
      <c r="D13" s="24">
        <f t="shared" si="11"/>
        <v>44191</v>
      </c>
      <c r="E13" s="24">
        <f t="shared" si="12"/>
        <v>44192</v>
      </c>
      <c r="F13" s="23">
        <f t="shared" si="13"/>
        <v>44193</v>
      </c>
      <c r="G13" s="22" t="s">
        <v>385</v>
      </c>
      <c r="H13" s="23">
        <f t="shared" si="14"/>
        <v>44203</v>
      </c>
      <c r="I13" s="52">
        <f t="shared" si="15"/>
        <v>44204</v>
      </c>
      <c r="J13" s="23">
        <f t="shared" si="16"/>
        <v>44205</v>
      </c>
      <c r="K13" s="23">
        <f t="shared" si="17"/>
        <v>44206</v>
      </c>
      <c r="L13" s="23">
        <f t="shared" si="7"/>
        <v>44215</v>
      </c>
      <c r="M13" s="23">
        <f t="shared" si="8"/>
        <v>44216</v>
      </c>
      <c r="N13" s="23">
        <f t="shared" si="9"/>
        <v>44219</v>
      </c>
      <c r="O13" s="23">
        <f t="shared" si="10"/>
        <v>44219</v>
      </c>
    </row>
    <row r="14" spans="1:21">
      <c r="A14" s="94" t="s">
        <v>584</v>
      </c>
      <c r="B14" s="22" t="s">
        <v>384</v>
      </c>
      <c r="C14" s="24">
        <v>44198</v>
      </c>
      <c r="D14" s="24">
        <f t="shared" ref="D14:D17" si="18">C14</f>
        <v>44198</v>
      </c>
      <c r="E14" s="24">
        <f t="shared" ref="E14:E17" si="19">D14+1</f>
        <v>44199</v>
      </c>
      <c r="F14" s="23">
        <f t="shared" ref="F14:F17" si="20">E14+1</f>
        <v>44200</v>
      </c>
      <c r="G14" s="22" t="s">
        <v>386</v>
      </c>
      <c r="H14" s="64">
        <f t="shared" ref="H14:H17" si="21">F14+10</f>
        <v>44210</v>
      </c>
      <c r="I14" s="65" t="s">
        <v>585</v>
      </c>
      <c r="J14" s="23"/>
      <c r="K14" s="23"/>
      <c r="L14" s="23"/>
      <c r="M14" s="23"/>
      <c r="N14" s="23"/>
      <c r="O14" s="23"/>
    </row>
    <row r="15" spans="1:21">
      <c r="A15" s="62" t="s">
        <v>405</v>
      </c>
      <c r="B15" s="22" t="s">
        <v>482</v>
      </c>
      <c r="C15" s="24">
        <v>44205</v>
      </c>
      <c r="D15" s="24">
        <f t="shared" si="18"/>
        <v>44205</v>
      </c>
      <c r="E15" s="24">
        <f t="shared" si="19"/>
        <v>44206</v>
      </c>
      <c r="F15" s="23">
        <f t="shared" si="20"/>
        <v>44207</v>
      </c>
      <c r="G15" s="22" t="s">
        <v>483</v>
      </c>
      <c r="H15" s="23">
        <f t="shared" si="21"/>
        <v>44217</v>
      </c>
      <c r="I15" s="52">
        <f t="shared" ref="I15:I17" si="22">H15+1</f>
        <v>44218</v>
      </c>
      <c r="J15" s="23">
        <f t="shared" ref="J15:J17" si="23">I15+1</f>
        <v>44219</v>
      </c>
      <c r="K15" s="23">
        <f t="shared" ref="K15:K17" si="24">J15+1</f>
        <v>44220</v>
      </c>
      <c r="L15" s="23">
        <f t="shared" ref="L15:L18" si="25">K15+9</f>
        <v>44229</v>
      </c>
      <c r="M15" s="23">
        <f t="shared" ref="M15:M18" si="26">L15+1</f>
        <v>44230</v>
      </c>
      <c r="N15" s="23">
        <f t="shared" ref="N15:N18" si="27">M15+3</f>
        <v>44233</v>
      </c>
      <c r="O15" s="23">
        <f t="shared" ref="O15:O18" si="28">N15</f>
        <v>44233</v>
      </c>
    </row>
    <row r="16" spans="1:21">
      <c r="A16" s="50" t="s">
        <v>305</v>
      </c>
      <c r="B16" s="22" t="s">
        <v>484</v>
      </c>
      <c r="C16" s="24">
        <v>44212</v>
      </c>
      <c r="D16" s="24">
        <f t="shared" si="18"/>
        <v>44212</v>
      </c>
      <c r="E16" s="24">
        <f t="shared" si="19"/>
        <v>44213</v>
      </c>
      <c r="F16" s="23">
        <f t="shared" si="20"/>
        <v>44214</v>
      </c>
      <c r="G16" s="22" t="s">
        <v>485</v>
      </c>
      <c r="H16" s="23">
        <f t="shared" si="21"/>
        <v>44224</v>
      </c>
      <c r="I16" s="52">
        <f t="shared" si="22"/>
        <v>44225</v>
      </c>
      <c r="J16" s="23">
        <f t="shared" si="23"/>
        <v>44226</v>
      </c>
      <c r="K16" s="23">
        <f t="shared" si="24"/>
        <v>44227</v>
      </c>
      <c r="L16" s="23">
        <f t="shared" si="25"/>
        <v>44236</v>
      </c>
      <c r="M16" s="23">
        <f t="shared" si="26"/>
        <v>44237</v>
      </c>
      <c r="N16" s="23">
        <f t="shared" si="27"/>
        <v>44240</v>
      </c>
      <c r="O16" s="23">
        <f t="shared" si="28"/>
        <v>44240</v>
      </c>
    </row>
    <row r="17" spans="1:21">
      <c r="A17" s="50" t="s">
        <v>308</v>
      </c>
      <c r="B17" s="22" t="s">
        <v>486</v>
      </c>
      <c r="C17" s="24">
        <v>44219</v>
      </c>
      <c r="D17" s="24">
        <f t="shared" si="18"/>
        <v>44219</v>
      </c>
      <c r="E17" s="24">
        <f t="shared" si="19"/>
        <v>44220</v>
      </c>
      <c r="F17" s="23">
        <f t="shared" si="20"/>
        <v>44221</v>
      </c>
      <c r="G17" s="22" t="s">
        <v>487</v>
      </c>
      <c r="H17" s="23">
        <f t="shared" si="21"/>
        <v>44231</v>
      </c>
      <c r="I17" s="52">
        <f t="shared" si="22"/>
        <v>44232</v>
      </c>
      <c r="J17" s="23">
        <f t="shared" si="23"/>
        <v>44233</v>
      </c>
      <c r="K17" s="23">
        <f t="shared" si="24"/>
        <v>44234</v>
      </c>
      <c r="L17" s="23">
        <f t="shared" si="25"/>
        <v>44243</v>
      </c>
      <c r="M17" s="23">
        <f t="shared" si="26"/>
        <v>44244</v>
      </c>
      <c r="N17" s="23">
        <f t="shared" si="27"/>
        <v>44247</v>
      </c>
      <c r="O17" s="23">
        <f t="shared" si="28"/>
        <v>44247</v>
      </c>
    </row>
    <row r="18" spans="1:21">
      <c r="A18" s="146" t="s">
        <v>586</v>
      </c>
      <c r="B18" s="22" t="s">
        <v>488</v>
      </c>
      <c r="C18" s="24">
        <v>44226</v>
      </c>
      <c r="D18" s="24">
        <f t="shared" ref="D18" si="29">C18</f>
        <v>44226</v>
      </c>
      <c r="E18" s="24">
        <f t="shared" ref="E18" si="30">D18+1</f>
        <v>44227</v>
      </c>
      <c r="F18" s="23">
        <f t="shared" ref="F18" si="31">E18+1</f>
        <v>44228</v>
      </c>
      <c r="G18" s="22" t="s">
        <v>489</v>
      </c>
      <c r="H18" s="23">
        <f t="shared" ref="H18" si="32">F18+10</f>
        <v>44238</v>
      </c>
      <c r="I18" s="52">
        <f t="shared" ref="I18" si="33">H18+1</f>
        <v>44239</v>
      </c>
      <c r="J18" s="23">
        <f t="shared" ref="J18" si="34">I18+1</f>
        <v>44240</v>
      </c>
      <c r="K18" s="23">
        <f t="shared" ref="K18" si="35">J18+1</f>
        <v>44241</v>
      </c>
      <c r="L18" s="23">
        <f t="shared" si="25"/>
        <v>44250</v>
      </c>
      <c r="M18" s="23">
        <f t="shared" si="26"/>
        <v>44251</v>
      </c>
      <c r="N18" s="23">
        <f t="shared" si="27"/>
        <v>44254</v>
      </c>
      <c r="O18" s="23">
        <f t="shared" si="28"/>
        <v>44254</v>
      </c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2">
      <c r="A20" s="39" t="s">
        <v>19</v>
      </c>
      <c r="B20" s="208" t="s">
        <v>45</v>
      </c>
      <c r="C20" s="261"/>
      <c r="D20" s="261"/>
      <c r="E20" s="261"/>
      <c r="F20" s="261"/>
      <c r="G20" s="261"/>
      <c r="H20" s="261"/>
      <c r="I20" s="2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2" hidden="1" customHeight="1">
      <c r="A21" s="45" t="s">
        <v>21</v>
      </c>
      <c r="B21" s="263" t="s">
        <v>82</v>
      </c>
      <c r="C21" s="264"/>
      <c r="D21" s="264"/>
      <c r="E21" s="264"/>
      <c r="F21" s="264"/>
      <c r="G21" s="264"/>
      <c r="H21" s="264"/>
      <c r="I21" s="26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2" customHeight="1">
      <c r="A22" s="42" t="s">
        <v>172</v>
      </c>
      <c r="B22" s="247" t="s">
        <v>83</v>
      </c>
      <c r="C22" s="262"/>
      <c r="D22" s="262"/>
      <c r="E22" s="262"/>
      <c r="F22" s="262"/>
      <c r="G22" s="262"/>
      <c r="H22" s="262"/>
      <c r="I22" s="2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6.2" hidden="1" customHeight="1">
      <c r="A23" s="98" t="s">
        <v>23</v>
      </c>
      <c r="B23" s="278" t="s">
        <v>294</v>
      </c>
      <c r="C23" s="279"/>
      <c r="D23" s="279"/>
      <c r="E23" s="279"/>
      <c r="F23" s="279"/>
      <c r="G23" s="279"/>
      <c r="H23" s="279"/>
      <c r="I23" s="27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.2" customHeight="1">
      <c r="A24" s="55" t="s">
        <v>303</v>
      </c>
      <c r="B24" s="280" t="s">
        <v>340</v>
      </c>
      <c r="C24" s="281"/>
      <c r="D24" s="281"/>
      <c r="E24" s="281"/>
      <c r="F24" s="281"/>
      <c r="G24" s="281"/>
      <c r="H24" s="281"/>
      <c r="I24" s="28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.2" customHeight="1">
      <c r="A25" s="42" t="s">
        <v>31</v>
      </c>
      <c r="B25" s="247" t="s">
        <v>34</v>
      </c>
      <c r="C25" s="262"/>
      <c r="D25" s="262"/>
      <c r="E25" s="262"/>
      <c r="F25" s="262"/>
      <c r="G25" s="262"/>
      <c r="H25" s="262"/>
      <c r="I25" s="2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6.2" customHeight="1">
      <c r="A26" s="42" t="s">
        <v>24</v>
      </c>
      <c r="B26" s="247" t="s">
        <v>93</v>
      </c>
      <c r="C26" s="262"/>
      <c r="D26" s="262"/>
      <c r="E26" s="262"/>
      <c r="F26" s="262"/>
      <c r="G26" s="262"/>
      <c r="H26" s="262"/>
      <c r="I26" s="26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2" customHeight="1">
      <c r="A27" s="42" t="s">
        <v>95</v>
      </c>
      <c r="B27" s="245" t="s">
        <v>147</v>
      </c>
      <c r="C27" s="246"/>
      <c r="D27" s="246"/>
      <c r="E27" s="246"/>
      <c r="F27" s="246"/>
      <c r="G27" s="246"/>
      <c r="H27" s="246"/>
      <c r="I27" s="24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2" customHeight="1">
      <c r="A28" s="43" t="s">
        <v>46</v>
      </c>
      <c r="B28" s="247" t="s">
        <v>47</v>
      </c>
      <c r="C28" s="262"/>
      <c r="D28" s="262"/>
      <c r="E28" s="262"/>
      <c r="F28" s="262"/>
      <c r="G28" s="262"/>
      <c r="H28" s="262"/>
      <c r="I28" s="26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2" customHeight="1">
      <c r="A29" s="43" t="s">
        <v>48</v>
      </c>
      <c r="B29" s="247" t="s">
        <v>49</v>
      </c>
      <c r="C29" s="262"/>
      <c r="D29" s="262"/>
      <c r="E29" s="262"/>
      <c r="F29" s="262"/>
      <c r="G29" s="262"/>
      <c r="H29" s="262"/>
      <c r="I29" s="26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2" customHeight="1">
      <c r="A30" s="43" t="s">
        <v>170</v>
      </c>
      <c r="B30" s="245" t="s">
        <v>171</v>
      </c>
      <c r="C30" s="246"/>
      <c r="D30" s="246"/>
      <c r="E30" s="246"/>
      <c r="F30" s="246"/>
      <c r="G30" s="246"/>
      <c r="H30" s="246"/>
      <c r="I30" s="24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6.2" customHeight="1">
      <c r="A31" s="42" t="s">
        <v>50</v>
      </c>
      <c r="B31" s="247" t="s">
        <v>94</v>
      </c>
      <c r="C31" s="262"/>
      <c r="D31" s="262"/>
      <c r="E31" s="262"/>
      <c r="F31" s="262"/>
      <c r="G31" s="262"/>
      <c r="H31" s="262"/>
      <c r="I31" s="26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2" hidden="1" customHeight="1">
      <c r="A32" s="42" t="s">
        <v>51</v>
      </c>
      <c r="B32" s="277" t="s">
        <v>92</v>
      </c>
      <c r="C32" s="277"/>
      <c r="D32" s="277"/>
      <c r="E32" s="277"/>
      <c r="F32" s="277"/>
      <c r="G32" s="277"/>
      <c r="H32" s="277"/>
      <c r="I32" s="27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</sheetData>
  <mergeCells count="34">
    <mergeCell ref="B1:O1"/>
    <mergeCell ref="B2:O2"/>
    <mergeCell ref="J10:O10"/>
    <mergeCell ref="B32:I32"/>
    <mergeCell ref="B23:I23"/>
    <mergeCell ref="B25:I25"/>
    <mergeCell ref="B26:I26"/>
    <mergeCell ref="B28:I28"/>
    <mergeCell ref="B27:I27"/>
    <mergeCell ref="B29:I29"/>
    <mergeCell ref="B30:I30"/>
    <mergeCell ref="B22:I22"/>
    <mergeCell ref="B20:I20"/>
    <mergeCell ref="B21:I21"/>
    <mergeCell ref="B31:I31"/>
    <mergeCell ref="B24:I24"/>
    <mergeCell ref="N4:O4"/>
    <mergeCell ref="C5:D5"/>
    <mergeCell ref="E5:F5"/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N6:O6"/>
    <mergeCell ref="C6:D6"/>
    <mergeCell ref="E6:F6"/>
    <mergeCell ref="H6:I6"/>
    <mergeCell ref="J6:K6"/>
    <mergeCell ref="L6:M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IU33"/>
  <sheetViews>
    <sheetView topLeftCell="A4" zoomScaleNormal="100" workbookViewId="0">
      <selection activeCell="O11" sqref="O11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179" t="s">
        <v>54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55" ht="17.100000000000001" customHeight="1">
      <c r="B2" s="180" t="s">
        <v>55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55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290" t="s">
        <v>56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</row>
    <row r="5" spans="1:255">
      <c r="A5" s="40" t="s">
        <v>26</v>
      </c>
      <c r="B5" s="40" t="s">
        <v>27</v>
      </c>
      <c r="C5" s="259" t="s">
        <v>58</v>
      </c>
      <c r="D5" s="260"/>
      <c r="E5" s="255" t="s">
        <v>296</v>
      </c>
      <c r="F5" s="260"/>
      <c r="G5" s="255" t="s">
        <v>297</v>
      </c>
      <c r="H5" s="260"/>
      <c r="I5" s="259" t="s">
        <v>59</v>
      </c>
      <c r="J5" s="260"/>
      <c r="K5" s="239" t="s">
        <v>247</v>
      </c>
      <c r="L5" s="241"/>
      <c r="M5" s="239" t="s">
        <v>248</v>
      </c>
      <c r="N5" s="241"/>
      <c r="O5" s="40" t="s">
        <v>27</v>
      </c>
      <c r="P5" s="239" t="s">
        <v>60</v>
      </c>
      <c r="Q5" s="241"/>
      <c r="R5" s="239" t="s">
        <v>61</v>
      </c>
      <c r="S5" s="241"/>
      <c r="T5" s="259" t="s">
        <v>58</v>
      </c>
      <c r="U5" s="289"/>
    </row>
    <row r="6" spans="1:255">
      <c r="A6" s="19" t="s">
        <v>3</v>
      </c>
      <c r="B6" s="19" t="s">
        <v>4</v>
      </c>
      <c r="C6" s="193" t="s">
        <v>63</v>
      </c>
      <c r="D6" s="194"/>
      <c r="E6" s="193" t="s">
        <v>64</v>
      </c>
      <c r="F6" s="194"/>
      <c r="G6" s="193" t="s">
        <v>64</v>
      </c>
      <c r="H6" s="194"/>
      <c r="I6" s="193" t="s">
        <v>65</v>
      </c>
      <c r="J6" s="194"/>
      <c r="K6" s="201" t="s">
        <v>66</v>
      </c>
      <c r="L6" s="201"/>
      <c r="M6" s="201" t="s">
        <v>66</v>
      </c>
      <c r="N6" s="201"/>
      <c r="O6" s="19" t="s">
        <v>4</v>
      </c>
      <c r="P6" s="201" t="s">
        <v>67</v>
      </c>
      <c r="Q6" s="201"/>
      <c r="R6" s="201" t="s">
        <v>68</v>
      </c>
      <c r="S6" s="201"/>
      <c r="T6" s="193" t="s">
        <v>63</v>
      </c>
      <c r="U6" s="194"/>
    </row>
    <row r="7" spans="1:255">
      <c r="A7" s="19"/>
      <c r="B7" s="19"/>
      <c r="C7" s="193" t="s">
        <v>88</v>
      </c>
      <c r="D7" s="194"/>
      <c r="E7" s="193" t="s">
        <v>243</v>
      </c>
      <c r="F7" s="194"/>
      <c r="G7" s="193" t="s">
        <v>244</v>
      </c>
      <c r="H7" s="194"/>
      <c r="I7" s="193" t="s">
        <v>144</v>
      </c>
      <c r="J7" s="194"/>
      <c r="K7" s="19" t="s">
        <v>145</v>
      </c>
      <c r="L7" s="19" t="s">
        <v>145</v>
      </c>
      <c r="M7" s="193" t="s">
        <v>249</v>
      </c>
      <c r="N7" s="194"/>
      <c r="O7" s="19"/>
      <c r="P7" s="193" t="s">
        <v>245</v>
      </c>
      <c r="Q7" s="194"/>
      <c r="R7" s="193" t="s">
        <v>246</v>
      </c>
      <c r="S7" s="194"/>
      <c r="T7" s="193" t="s">
        <v>88</v>
      </c>
      <c r="U7" s="194"/>
    </row>
    <row r="8" spans="1:255" hidden="1">
      <c r="A8" s="62" t="s">
        <v>289</v>
      </c>
      <c r="B8" s="22" t="s">
        <v>388</v>
      </c>
      <c r="C8" s="24">
        <v>44157</v>
      </c>
      <c r="D8" s="23">
        <f t="shared" ref="D8:D9" si="0">C8+1</f>
        <v>44158</v>
      </c>
      <c r="E8" s="24">
        <f t="shared" ref="E8" si="1">D8+2</f>
        <v>44160</v>
      </c>
      <c r="F8" s="23">
        <f t="shared" ref="F8" si="2">E8</f>
        <v>44160</v>
      </c>
      <c r="G8" s="23">
        <f t="shared" ref="G8" si="3">F8</f>
        <v>44160</v>
      </c>
      <c r="H8" s="23">
        <f t="shared" ref="H8" si="4">G8+1</f>
        <v>44161</v>
      </c>
      <c r="I8" s="23">
        <f t="shared" ref="I8" si="5">H8+2</f>
        <v>44163</v>
      </c>
      <c r="J8" s="23">
        <f t="shared" ref="J8" si="6">I8</f>
        <v>44163</v>
      </c>
      <c r="K8" s="23">
        <f t="shared" ref="K8" si="7">J8+4</f>
        <v>44167</v>
      </c>
      <c r="L8" s="23">
        <f t="shared" ref="L8" si="8">K8</f>
        <v>44167</v>
      </c>
      <c r="M8" s="24">
        <f t="shared" ref="M8" si="9">L8</f>
        <v>44167</v>
      </c>
      <c r="N8" s="24">
        <f t="shared" ref="N8" si="10">L8+1</f>
        <v>44168</v>
      </c>
      <c r="O8" s="22" t="s">
        <v>389</v>
      </c>
      <c r="P8" s="24">
        <f t="shared" ref="P8" si="11">N8+1</f>
        <v>44169</v>
      </c>
      <c r="Q8" s="23">
        <f t="shared" ref="Q8" si="12">P8+2</f>
        <v>44171</v>
      </c>
      <c r="R8" s="24">
        <f t="shared" ref="R8" si="13">Q8</f>
        <v>44171</v>
      </c>
      <c r="S8" s="23">
        <f t="shared" ref="S8" si="14">R8+2</f>
        <v>44173</v>
      </c>
      <c r="T8" s="24">
        <v>44178</v>
      </c>
      <c r="U8" s="23">
        <f t="shared" ref="U8" si="15">T8+1</f>
        <v>44179</v>
      </c>
    </row>
    <row r="9" spans="1:255" hidden="1">
      <c r="A9" s="89" t="s">
        <v>306</v>
      </c>
      <c r="B9" s="88" t="s">
        <v>427</v>
      </c>
      <c r="C9" s="24">
        <v>44164</v>
      </c>
      <c r="D9" s="23">
        <f t="shared" si="0"/>
        <v>44165</v>
      </c>
      <c r="E9" s="24">
        <f t="shared" ref="E9" si="16">D9+2</f>
        <v>44167</v>
      </c>
      <c r="F9" s="23">
        <f t="shared" ref="F9" si="17">E9</f>
        <v>44167</v>
      </c>
      <c r="G9" s="23">
        <f t="shared" ref="G9" si="18">F9</f>
        <v>44167</v>
      </c>
      <c r="H9" s="23">
        <f t="shared" ref="H9" si="19">G9+1</f>
        <v>44168</v>
      </c>
      <c r="I9" s="23">
        <f t="shared" ref="I9" si="20">H9+2</f>
        <v>44170</v>
      </c>
      <c r="J9" s="23">
        <f t="shared" ref="J9" si="21">I9</f>
        <v>44170</v>
      </c>
      <c r="K9" s="23">
        <f t="shared" ref="K9" si="22">J9+4</f>
        <v>44174</v>
      </c>
      <c r="L9" s="23">
        <f t="shared" ref="L9" si="23">K9</f>
        <v>44174</v>
      </c>
      <c r="M9" s="24">
        <f t="shared" ref="M9" si="24">L9</f>
        <v>44174</v>
      </c>
      <c r="N9" s="24">
        <f t="shared" ref="N9" si="25">L9+1</f>
        <v>44175</v>
      </c>
      <c r="O9" s="88" t="s">
        <v>494</v>
      </c>
      <c r="P9" s="24">
        <f t="shared" ref="P9" si="26">N9+1</f>
        <v>44176</v>
      </c>
      <c r="Q9" s="23">
        <f t="shared" ref="Q9" si="27">P9+2</f>
        <v>44178</v>
      </c>
      <c r="R9" s="24">
        <f t="shared" ref="R9" si="28">Q9</f>
        <v>44178</v>
      </c>
      <c r="S9" s="23">
        <f t="shared" ref="S9" si="29">R9+2</f>
        <v>44180</v>
      </c>
      <c r="T9" s="24">
        <v>44185</v>
      </c>
      <c r="U9" s="23">
        <f t="shared" ref="U9" si="30">T9+1</f>
        <v>44186</v>
      </c>
    </row>
    <row r="10" spans="1:255">
      <c r="A10" s="71" t="s">
        <v>341</v>
      </c>
      <c r="B10" s="22" t="s">
        <v>428</v>
      </c>
      <c r="C10" s="24">
        <v>44171</v>
      </c>
      <c r="D10" s="23">
        <f t="shared" ref="D10:D14" si="31">C10+1</f>
        <v>44172</v>
      </c>
      <c r="E10" s="24">
        <f t="shared" ref="E10:E14" si="32">D10+2</f>
        <v>44174</v>
      </c>
      <c r="F10" s="23">
        <f t="shared" ref="F10:F14" si="33">E10</f>
        <v>44174</v>
      </c>
      <c r="G10" s="23">
        <f t="shared" ref="G10:G14" si="34">F10</f>
        <v>44174</v>
      </c>
      <c r="H10" s="23">
        <f t="shared" ref="H10:H14" si="35">G10+1</f>
        <v>44175</v>
      </c>
      <c r="I10" s="23">
        <f t="shared" ref="I10:I14" si="36">H10+2</f>
        <v>44177</v>
      </c>
      <c r="J10" s="23">
        <f t="shared" ref="J10:J14" si="37">I10</f>
        <v>44177</v>
      </c>
      <c r="K10" s="23">
        <f t="shared" ref="K10:K14" si="38">J10+4</f>
        <v>44181</v>
      </c>
      <c r="L10" s="23">
        <f t="shared" ref="L10:L14" si="39">K10</f>
        <v>44181</v>
      </c>
      <c r="M10" s="24">
        <f t="shared" ref="M10:M14" si="40">L10</f>
        <v>44181</v>
      </c>
      <c r="N10" s="24">
        <f t="shared" ref="N10:N14" si="41">L10+1</f>
        <v>44182</v>
      </c>
      <c r="O10" s="22" t="s">
        <v>429</v>
      </c>
      <c r="P10" s="24">
        <f t="shared" ref="P10:P14" si="42">N10+1</f>
        <v>44183</v>
      </c>
      <c r="Q10" s="23">
        <f t="shared" ref="Q10:Q14" si="43">P10+2</f>
        <v>44185</v>
      </c>
      <c r="R10" s="24">
        <f t="shared" ref="R10:R14" si="44">Q10</f>
        <v>44185</v>
      </c>
      <c r="S10" s="23">
        <f t="shared" ref="S10:S14" si="45">R10+2</f>
        <v>44187</v>
      </c>
      <c r="T10" s="24">
        <v>44192</v>
      </c>
      <c r="U10" s="23">
        <f t="shared" ref="U10:U14" si="46">T10+1</f>
        <v>44193</v>
      </c>
    </row>
    <row r="11" spans="1:255">
      <c r="A11" s="62" t="s">
        <v>289</v>
      </c>
      <c r="B11" s="22" t="s">
        <v>430</v>
      </c>
      <c r="C11" s="24">
        <v>44178</v>
      </c>
      <c r="D11" s="23">
        <f t="shared" si="31"/>
        <v>44179</v>
      </c>
      <c r="E11" s="24">
        <f t="shared" si="32"/>
        <v>44181</v>
      </c>
      <c r="F11" s="23">
        <f t="shared" si="33"/>
        <v>44181</v>
      </c>
      <c r="G11" s="23">
        <f t="shared" si="34"/>
        <v>44181</v>
      </c>
      <c r="H11" s="23">
        <f t="shared" si="35"/>
        <v>44182</v>
      </c>
      <c r="I11" s="23">
        <f t="shared" si="36"/>
        <v>44184</v>
      </c>
      <c r="J11" s="23">
        <f t="shared" si="37"/>
        <v>44184</v>
      </c>
      <c r="K11" s="23">
        <f t="shared" si="38"/>
        <v>44188</v>
      </c>
      <c r="L11" s="23">
        <f t="shared" si="39"/>
        <v>44188</v>
      </c>
      <c r="M11" s="24">
        <f t="shared" si="40"/>
        <v>44188</v>
      </c>
      <c r="N11" s="24">
        <f t="shared" si="41"/>
        <v>44189</v>
      </c>
      <c r="O11" s="88" t="s">
        <v>612</v>
      </c>
      <c r="P11" s="24">
        <f t="shared" si="42"/>
        <v>44190</v>
      </c>
      <c r="Q11" s="23">
        <f t="shared" si="43"/>
        <v>44192</v>
      </c>
      <c r="R11" s="24">
        <f t="shared" si="44"/>
        <v>44192</v>
      </c>
      <c r="S11" s="23">
        <f t="shared" si="45"/>
        <v>44194</v>
      </c>
      <c r="T11" s="24">
        <v>44199</v>
      </c>
      <c r="U11" s="23">
        <f t="shared" si="46"/>
        <v>44200</v>
      </c>
    </row>
    <row r="12" spans="1:255">
      <c r="A12" s="41"/>
      <c r="B12" s="22"/>
      <c r="C12" s="283" t="s">
        <v>514</v>
      </c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5"/>
      <c r="O12" s="22"/>
      <c r="P12" s="286" t="s">
        <v>514</v>
      </c>
      <c r="Q12" s="287"/>
      <c r="R12" s="287"/>
      <c r="S12" s="287"/>
      <c r="T12" s="287"/>
      <c r="U12" s="288"/>
    </row>
    <row r="13" spans="1:255">
      <c r="A13" s="71" t="s">
        <v>341</v>
      </c>
      <c r="B13" s="88" t="s">
        <v>594</v>
      </c>
      <c r="C13" s="24">
        <v>44192</v>
      </c>
      <c r="D13" s="23">
        <f t="shared" si="31"/>
        <v>44193</v>
      </c>
      <c r="E13" s="24">
        <f t="shared" si="32"/>
        <v>44195</v>
      </c>
      <c r="F13" s="23">
        <f t="shared" si="33"/>
        <v>44195</v>
      </c>
      <c r="G13" s="23">
        <f t="shared" si="34"/>
        <v>44195</v>
      </c>
      <c r="H13" s="23">
        <f t="shared" si="35"/>
        <v>44196</v>
      </c>
      <c r="I13" s="23">
        <f t="shared" si="36"/>
        <v>44198</v>
      </c>
      <c r="J13" s="23">
        <f t="shared" si="37"/>
        <v>44198</v>
      </c>
      <c r="K13" s="23">
        <f t="shared" si="38"/>
        <v>44202</v>
      </c>
      <c r="L13" s="23">
        <f t="shared" si="39"/>
        <v>44202</v>
      </c>
      <c r="M13" s="24">
        <f t="shared" si="40"/>
        <v>44202</v>
      </c>
      <c r="N13" s="24">
        <f t="shared" si="41"/>
        <v>44203</v>
      </c>
      <c r="O13" s="88" t="s">
        <v>595</v>
      </c>
      <c r="P13" s="24">
        <f t="shared" si="42"/>
        <v>44204</v>
      </c>
      <c r="Q13" s="23">
        <f t="shared" si="43"/>
        <v>44206</v>
      </c>
      <c r="R13" s="24">
        <f t="shared" si="44"/>
        <v>44206</v>
      </c>
      <c r="S13" s="23">
        <f t="shared" si="45"/>
        <v>44208</v>
      </c>
      <c r="T13" s="24">
        <v>44213</v>
      </c>
      <c r="U13" s="23">
        <f t="shared" si="46"/>
        <v>44214</v>
      </c>
    </row>
    <row r="14" spans="1:255">
      <c r="A14" s="62" t="s">
        <v>289</v>
      </c>
      <c r="B14" s="88" t="s">
        <v>596</v>
      </c>
      <c r="C14" s="24">
        <v>44199</v>
      </c>
      <c r="D14" s="23">
        <f t="shared" si="31"/>
        <v>44200</v>
      </c>
      <c r="E14" s="24">
        <f t="shared" si="32"/>
        <v>44202</v>
      </c>
      <c r="F14" s="23">
        <f t="shared" si="33"/>
        <v>44202</v>
      </c>
      <c r="G14" s="23">
        <f t="shared" si="34"/>
        <v>44202</v>
      </c>
      <c r="H14" s="23">
        <f t="shared" si="35"/>
        <v>44203</v>
      </c>
      <c r="I14" s="23">
        <f t="shared" si="36"/>
        <v>44205</v>
      </c>
      <c r="J14" s="23">
        <f t="shared" si="37"/>
        <v>44205</v>
      </c>
      <c r="K14" s="23">
        <f t="shared" si="38"/>
        <v>44209</v>
      </c>
      <c r="L14" s="23">
        <f t="shared" si="39"/>
        <v>44209</v>
      </c>
      <c r="M14" s="24">
        <f t="shared" si="40"/>
        <v>44209</v>
      </c>
      <c r="N14" s="24">
        <f t="shared" si="41"/>
        <v>44210</v>
      </c>
      <c r="O14" s="88" t="s">
        <v>598</v>
      </c>
      <c r="P14" s="24">
        <f t="shared" si="42"/>
        <v>44211</v>
      </c>
      <c r="Q14" s="23">
        <f t="shared" si="43"/>
        <v>44213</v>
      </c>
      <c r="R14" s="24">
        <f t="shared" si="44"/>
        <v>44213</v>
      </c>
      <c r="S14" s="23">
        <f t="shared" si="45"/>
        <v>44215</v>
      </c>
      <c r="T14" s="24">
        <v>44220</v>
      </c>
      <c r="U14" s="23">
        <f t="shared" si="46"/>
        <v>44221</v>
      </c>
    </row>
    <row r="15" spans="1:255">
      <c r="A15" s="147" t="s">
        <v>611</v>
      </c>
      <c r="B15" s="88" t="s">
        <v>603</v>
      </c>
      <c r="C15" s="24">
        <v>44206</v>
      </c>
      <c r="D15" s="23">
        <f t="shared" ref="D15:D17" si="47">C15+1</f>
        <v>44207</v>
      </c>
      <c r="E15" s="24">
        <f t="shared" ref="E15:E17" si="48">D15+2</f>
        <v>44209</v>
      </c>
      <c r="F15" s="23">
        <f t="shared" ref="F15:F17" si="49">E15</f>
        <v>44209</v>
      </c>
      <c r="G15" s="23">
        <f t="shared" ref="G15:G17" si="50">F15</f>
        <v>44209</v>
      </c>
      <c r="H15" s="23">
        <f t="shared" ref="H15:H17" si="51">G15+1</f>
        <v>44210</v>
      </c>
      <c r="I15" s="23">
        <f t="shared" ref="I15:I17" si="52">H15+2</f>
        <v>44212</v>
      </c>
      <c r="J15" s="23">
        <f t="shared" ref="J15:J17" si="53">I15</f>
        <v>44212</v>
      </c>
      <c r="K15" s="23">
        <f t="shared" ref="K15:K17" si="54">J15+4</f>
        <v>44216</v>
      </c>
      <c r="L15" s="23">
        <f t="shared" ref="L15:L17" si="55">K15</f>
        <v>44216</v>
      </c>
      <c r="M15" s="24">
        <f t="shared" ref="M15:M17" si="56">L15</f>
        <v>44216</v>
      </c>
      <c r="N15" s="24">
        <f t="shared" ref="N15:N17" si="57">L15+1</f>
        <v>44217</v>
      </c>
      <c r="O15" s="88" t="s">
        <v>604</v>
      </c>
      <c r="P15" s="24">
        <f t="shared" ref="P15:P17" si="58">N15+1</f>
        <v>44218</v>
      </c>
      <c r="Q15" s="23">
        <f t="shared" ref="Q15:Q17" si="59">P15+2</f>
        <v>44220</v>
      </c>
      <c r="R15" s="24">
        <f t="shared" ref="R15:R17" si="60">Q15</f>
        <v>44220</v>
      </c>
      <c r="S15" s="23">
        <f t="shared" ref="S15:S17" si="61">R15+2</f>
        <v>44222</v>
      </c>
      <c r="T15" s="24">
        <v>44227</v>
      </c>
      <c r="U15" s="23">
        <f t="shared" ref="U15:U17" si="62">T15+1</f>
        <v>44228</v>
      </c>
    </row>
    <row r="16" spans="1:255">
      <c r="A16" s="71" t="s">
        <v>341</v>
      </c>
      <c r="B16" s="22" t="s">
        <v>597</v>
      </c>
      <c r="C16" s="24">
        <v>44213</v>
      </c>
      <c r="D16" s="23">
        <f t="shared" si="47"/>
        <v>44214</v>
      </c>
      <c r="E16" s="24">
        <f t="shared" si="48"/>
        <v>44216</v>
      </c>
      <c r="F16" s="23">
        <f t="shared" si="49"/>
        <v>44216</v>
      </c>
      <c r="G16" s="23">
        <f t="shared" si="50"/>
        <v>44216</v>
      </c>
      <c r="H16" s="23">
        <f t="shared" si="51"/>
        <v>44217</v>
      </c>
      <c r="I16" s="23">
        <f t="shared" si="52"/>
        <v>44219</v>
      </c>
      <c r="J16" s="23">
        <f t="shared" si="53"/>
        <v>44219</v>
      </c>
      <c r="K16" s="23">
        <f t="shared" si="54"/>
        <v>44223</v>
      </c>
      <c r="L16" s="23">
        <f t="shared" si="55"/>
        <v>44223</v>
      </c>
      <c r="M16" s="24">
        <f t="shared" si="56"/>
        <v>44223</v>
      </c>
      <c r="N16" s="24">
        <f t="shared" si="57"/>
        <v>44224</v>
      </c>
      <c r="O16" s="22" t="s">
        <v>599</v>
      </c>
      <c r="P16" s="24">
        <f t="shared" si="58"/>
        <v>44225</v>
      </c>
      <c r="Q16" s="23">
        <f t="shared" si="59"/>
        <v>44227</v>
      </c>
      <c r="R16" s="24">
        <f t="shared" si="60"/>
        <v>44227</v>
      </c>
      <c r="S16" s="23">
        <f t="shared" si="61"/>
        <v>44229</v>
      </c>
      <c r="T16" s="24">
        <v>44234</v>
      </c>
      <c r="U16" s="23">
        <f t="shared" si="62"/>
        <v>44235</v>
      </c>
    </row>
    <row r="17" spans="1:21">
      <c r="A17" s="62" t="s">
        <v>289</v>
      </c>
      <c r="B17" s="22" t="s">
        <v>600</v>
      </c>
      <c r="C17" s="24">
        <v>44220</v>
      </c>
      <c r="D17" s="23">
        <f t="shared" si="47"/>
        <v>44221</v>
      </c>
      <c r="E17" s="24">
        <f t="shared" si="48"/>
        <v>44223</v>
      </c>
      <c r="F17" s="23">
        <f t="shared" si="49"/>
        <v>44223</v>
      </c>
      <c r="G17" s="23">
        <f t="shared" si="50"/>
        <v>44223</v>
      </c>
      <c r="H17" s="23">
        <f t="shared" si="51"/>
        <v>44224</v>
      </c>
      <c r="I17" s="23">
        <f t="shared" si="52"/>
        <v>44226</v>
      </c>
      <c r="J17" s="23">
        <f t="shared" si="53"/>
        <v>44226</v>
      </c>
      <c r="K17" s="23">
        <f t="shared" si="54"/>
        <v>44230</v>
      </c>
      <c r="L17" s="23">
        <f t="shared" si="55"/>
        <v>44230</v>
      </c>
      <c r="M17" s="24">
        <f t="shared" si="56"/>
        <v>44230</v>
      </c>
      <c r="N17" s="24">
        <f t="shared" si="57"/>
        <v>44231</v>
      </c>
      <c r="O17" s="22" t="s">
        <v>601</v>
      </c>
      <c r="P17" s="24">
        <f t="shared" si="58"/>
        <v>44232</v>
      </c>
      <c r="Q17" s="23">
        <f t="shared" si="59"/>
        <v>44234</v>
      </c>
      <c r="R17" s="24">
        <f t="shared" si="60"/>
        <v>44234</v>
      </c>
      <c r="S17" s="23">
        <f t="shared" si="61"/>
        <v>44236</v>
      </c>
      <c r="T17" s="24">
        <v>44241</v>
      </c>
      <c r="U17" s="23">
        <f t="shared" si="62"/>
        <v>44242</v>
      </c>
    </row>
    <row r="18" spans="1:21">
      <c r="A18" s="41" t="s">
        <v>602</v>
      </c>
      <c r="B18" s="22" t="s">
        <v>605</v>
      </c>
      <c r="C18" s="24">
        <v>44227</v>
      </c>
      <c r="D18" s="23">
        <f t="shared" ref="D18:D20" si="63">C18+1</f>
        <v>44228</v>
      </c>
      <c r="E18" s="24">
        <f t="shared" ref="E18:E20" si="64">D18+2</f>
        <v>44230</v>
      </c>
      <c r="F18" s="23">
        <f t="shared" ref="F18:F20" si="65">E18</f>
        <v>44230</v>
      </c>
      <c r="G18" s="23">
        <f t="shared" ref="G18:G20" si="66">F18</f>
        <v>44230</v>
      </c>
      <c r="H18" s="23">
        <f t="shared" ref="H18:H20" si="67">G18+1</f>
        <v>44231</v>
      </c>
      <c r="I18" s="23">
        <f t="shared" ref="I18:I20" si="68">H18+2</f>
        <v>44233</v>
      </c>
      <c r="J18" s="23">
        <f t="shared" ref="J18:J20" si="69">I18</f>
        <v>44233</v>
      </c>
      <c r="K18" s="23">
        <f t="shared" ref="K18:K20" si="70">J18+4</f>
        <v>44237</v>
      </c>
      <c r="L18" s="23">
        <f t="shared" ref="L18:L20" si="71">K18</f>
        <v>44237</v>
      </c>
      <c r="M18" s="24">
        <f t="shared" ref="M18:M20" si="72">L18</f>
        <v>44237</v>
      </c>
      <c r="N18" s="24">
        <f t="shared" ref="N18:N20" si="73">L18+1</f>
        <v>44238</v>
      </c>
      <c r="O18" s="22" t="s">
        <v>606</v>
      </c>
      <c r="P18" s="24">
        <f t="shared" ref="P18:P20" si="74">N18+1</f>
        <v>44239</v>
      </c>
      <c r="Q18" s="23">
        <f t="shared" ref="Q18:Q20" si="75">P18+2</f>
        <v>44241</v>
      </c>
      <c r="R18" s="24">
        <f t="shared" ref="R18:R20" si="76">Q18</f>
        <v>44241</v>
      </c>
      <c r="S18" s="23">
        <f t="shared" ref="S18:S20" si="77">R18+2</f>
        <v>44243</v>
      </c>
      <c r="T18" s="24">
        <v>44248</v>
      </c>
      <c r="U18" s="23">
        <f t="shared" ref="U18:U20" si="78">T18+1</f>
        <v>44249</v>
      </c>
    </row>
    <row r="19" spans="1:21">
      <c r="A19" s="71" t="s">
        <v>341</v>
      </c>
      <c r="B19" s="22" t="s">
        <v>607</v>
      </c>
      <c r="C19" s="24">
        <v>44234</v>
      </c>
      <c r="D19" s="23">
        <f t="shared" si="63"/>
        <v>44235</v>
      </c>
      <c r="E19" s="24">
        <f t="shared" si="64"/>
        <v>44237</v>
      </c>
      <c r="F19" s="23">
        <f t="shared" si="65"/>
        <v>44237</v>
      </c>
      <c r="G19" s="23">
        <f t="shared" si="66"/>
        <v>44237</v>
      </c>
      <c r="H19" s="23">
        <f t="shared" si="67"/>
        <v>44238</v>
      </c>
      <c r="I19" s="23">
        <f t="shared" si="68"/>
        <v>44240</v>
      </c>
      <c r="J19" s="23">
        <f t="shared" si="69"/>
        <v>44240</v>
      </c>
      <c r="K19" s="23">
        <f t="shared" si="70"/>
        <v>44244</v>
      </c>
      <c r="L19" s="23">
        <f t="shared" si="71"/>
        <v>44244</v>
      </c>
      <c r="M19" s="24">
        <f t="shared" si="72"/>
        <v>44244</v>
      </c>
      <c r="N19" s="24">
        <f t="shared" si="73"/>
        <v>44245</v>
      </c>
      <c r="O19" s="22" t="s">
        <v>608</v>
      </c>
      <c r="P19" s="24">
        <f t="shared" si="74"/>
        <v>44246</v>
      </c>
      <c r="Q19" s="23">
        <f t="shared" si="75"/>
        <v>44248</v>
      </c>
      <c r="R19" s="24">
        <f t="shared" si="76"/>
        <v>44248</v>
      </c>
      <c r="S19" s="23">
        <f t="shared" si="77"/>
        <v>44250</v>
      </c>
      <c r="T19" s="24">
        <v>44255</v>
      </c>
      <c r="U19" s="23">
        <f t="shared" si="78"/>
        <v>44256</v>
      </c>
    </row>
    <row r="20" spans="1:21">
      <c r="A20" s="62" t="s">
        <v>289</v>
      </c>
      <c r="B20" s="22" t="s">
        <v>609</v>
      </c>
      <c r="C20" s="24">
        <v>44241</v>
      </c>
      <c r="D20" s="23">
        <f t="shared" si="63"/>
        <v>44242</v>
      </c>
      <c r="E20" s="24">
        <f t="shared" si="64"/>
        <v>44244</v>
      </c>
      <c r="F20" s="23">
        <f t="shared" si="65"/>
        <v>44244</v>
      </c>
      <c r="G20" s="23">
        <f t="shared" si="66"/>
        <v>44244</v>
      </c>
      <c r="H20" s="23">
        <f t="shared" si="67"/>
        <v>44245</v>
      </c>
      <c r="I20" s="23">
        <f t="shared" si="68"/>
        <v>44247</v>
      </c>
      <c r="J20" s="23">
        <f t="shared" si="69"/>
        <v>44247</v>
      </c>
      <c r="K20" s="23">
        <f t="shared" si="70"/>
        <v>44251</v>
      </c>
      <c r="L20" s="23">
        <f t="shared" si="71"/>
        <v>44251</v>
      </c>
      <c r="M20" s="24">
        <f t="shared" si="72"/>
        <v>44251</v>
      </c>
      <c r="N20" s="24">
        <f t="shared" si="73"/>
        <v>44252</v>
      </c>
      <c r="O20" s="22" t="s">
        <v>610</v>
      </c>
      <c r="P20" s="24">
        <f t="shared" si="74"/>
        <v>44253</v>
      </c>
      <c r="Q20" s="23">
        <f t="shared" si="75"/>
        <v>44255</v>
      </c>
      <c r="R20" s="24">
        <f t="shared" si="76"/>
        <v>44255</v>
      </c>
      <c r="S20" s="23">
        <f t="shared" si="77"/>
        <v>44257</v>
      </c>
      <c r="T20" s="24">
        <v>44262</v>
      </c>
      <c r="U20" s="23">
        <f t="shared" si="78"/>
        <v>44263</v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2">
      <c r="A22" s="39" t="s">
        <v>19</v>
      </c>
      <c r="B22" s="208" t="s">
        <v>69</v>
      </c>
      <c r="C22" s="208"/>
      <c r="D22" s="208"/>
      <c r="E22" s="208"/>
      <c r="F22" s="208"/>
      <c r="G22" s="208"/>
      <c r="H22" s="208"/>
      <c r="I22" s="208"/>
      <c r="J22" s="208"/>
      <c r="K22" s="208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6.2" hidden="1" customHeight="1">
      <c r="A23" s="42" t="s">
        <v>70</v>
      </c>
      <c r="B23" s="244" t="s">
        <v>71</v>
      </c>
      <c r="C23" s="244"/>
      <c r="D23" s="244"/>
      <c r="E23" s="244"/>
      <c r="F23" s="244"/>
      <c r="G23" s="244"/>
      <c r="H23" s="244"/>
      <c r="I23" s="244"/>
      <c r="J23" s="244"/>
      <c r="K23" s="244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.2" hidden="1" customHeight="1">
      <c r="A24" s="42" t="s">
        <v>63</v>
      </c>
      <c r="B24" s="292" t="s">
        <v>81</v>
      </c>
      <c r="C24" s="292"/>
      <c r="D24" s="292"/>
      <c r="E24" s="292"/>
      <c r="F24" s="292"/>
      <c r="G24" s="292"/>
      <c r="H24" s="292"/>
      <c r="I24" s="292"/>
      <c r="J24" s="292"/>
      <c r="K24" s="292"/>
      <c r="L24" s="1"/>
      <c r="M24" s="1"/>
      <c r="N24" s="1"/>
      <c r="O24" s="1"/>
      <c r="P24" s="1"/>
      <c r="Q24" s="1"/>
      <c r="R24" s="1"/>
      <c r="S24" s="1"/>
      <c r="T24" s="1"/>
      <c r="U24" s="2"/>
    </row>
    <row r="25" spans="1:21" ht="16.2" customHeight="1">
      <c r="A25" s="42" t="s">
        <v>250</v>
      </c>
      <c r="B25" s="222" t="s">
        <v>377</v>
      </c>
      <c r="C25" s="223"/>
      <c r="D25" s="223"/>
      <c r="E25" s="223"/>
      <c r="F25" s="223"/>
      <c r="G25" s="223"/>
      <c r="H25" s="223"/>
      <c r="I25" s="223"/>
      <c r="J25" s="223"/>
      <c r="K25" s="224"/>
      <c r="L25" s="1"/>
      <c r="M25" s="1"/>
      <c r="N25" s="1"/>
      <c r="O25" s="1"/>
      <c r="P25" s="1"/>
      <c r="Q25" s="1"/>
      <c r="R25" s="1"/>
      <c r="S25" s="1"/>
      <c r="T25" s="1"/>
      <c r="U25" s="2"/>
    </row>
    <row r="26" spans="1:21" ht="16.2" customHeight="1">
      <c r="A26" s="42" t="s">
        <v>64</v>
      </c>
      <c r="B26" s="244" t="s">
        <v>72</v>
      </c>
      <c r="C26" s="244"/>
      <c r="D26" s="244"/>
      <c r="E26" s="244"/>
      <c r="F26" s="244"/>
      <c r="G26" s="244"/>
      <c r="H26" s="244"/>
      <c r="I26" s="244"/>
      <c r="J26" s="244"/>
      <c r="K26" s="244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2" customHeight="1">
      <c r="A27" s="42" t="s">
        <v>64</v>
      </c>
      <c r="B27" s="244" t="s">
        <v>73</v>
      </c>
      <c r="C27" s="244"/>
      <c r="D27" s="244"/>
      <c r="E27" s="244"/>
      <c r="F27" s="244"/>
      <c r="G27" s="244"/>
      <c r="H27" s="244"/>
      <c r="I27" s="244"/>
      <c r="J27" s="244"/>
      <c r="K27" s="244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2" customHeight="1">
      <c r="A28" s="43" t="s">
        <v>65</v>
      </c>
      <c r="B28" s="244" t="s">
        <v>74</v>
      </c>
      <c r="C28" s="244"/>
      <c r="D28" s="244"/>
      <c r="E28" s="244"/>
      <c r="F28" s="244"/>
      <c r="G28" s="244"/>
      <c r="H28" s="244"/>
      <c r="I28" s="244"/>
      <c r="J28" s="244"/>
      <c r="K28" s="244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2" customHeight="1">
      <c r="A29" s="43" t="s">
        <v>75</v>
      </c>
      <c r="B29" s="244" t="s">
        <v>76</v>
      </c>
      <c r="C29" s="244"/>
      <c r="D29" s="244"/>
      <c r="E29" s="244"/>
      <c r="F29" s="244"/>
      <c r="G29" s="244"/>
      <c r="H29" s="244"/>
      <c r="I29" s="244"/>
      <c r="J29" s="244"/>
      <c r="K29" s="244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2" customHeight="1">
      <c r="A30" s="42" t="s">
        <v>77</v>
      </c>
      <c r="B30" s="244" t="s">
        <v>257</v>
      </c>
      <c r="C30" s="244"/>
      <c r="D30" s="244"/>
      <c r="E30" s="244"/>
      <c r="F30" s="244"/>
      <c r="G30" s="244"/>
      <c r="H30" s="244"/>
      <c r="I30" s="244"/>
      <c r="J30" s="244"/>
      <c r="K30" s="244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6.2" customHeight="1">
      <c r="A31" s="42" t="s">
        <v>78</v>
      </c>
      <c r="B31" s="291" t="s">
        <v>258</v>
      </c>
      <c r="C31" s="291"/>
      <c r="D31" s="291"/>
      <c r="E31" s="291"/>
      <c r="F31" s="291"/>
      <c r="G31" s="291"/>
      <c r="H31" s="291"/>
      <c r="I31" s="291"/>
      <c r="J31" s="291"/>
      <c r="K31" s="291"/>
      <c r="L31" s="1"/>
      <c r="M31" s="1"/>
      <c r="N31" s="1"/>
      <c r="O31" s="1"/>
      <c r="P31" s="1"/>
      <c r="Q31" s="1"/>
      <c r="R31" s="1"/>
      <c r="S31" s="1"/>
      <c r="T31" s="1"/>
      <c r="U31" s="1"/>
    </row>
    <row r="33" spans="2:2">
      <c r="B33" s="29"/>
    </row>
  </sheetData>
  <mergeCells count="41">
    <mergeCell ref="B1:U1"/>
    <mergeCell ref="B2:U2"/>
    <mergeCell ref="E6:F6"/>
    <mergeCell ref="M7:N7"/>
    <mergeCell ref="P5:Q5"/>
    <mergeCell ref="R5:S5"/>
    <mergeCell ref="R6:S6"/>
    <mergeCell ref="P6:Q6"/>
    <mergeCell ref="B31:K31"/>
    <mergeCell ref="B24:K24"/>
    <mergeCell ref="B26:K26"/>
    <mergeCell ref="B27:K27"/>
    <mergeCell ref="B28:K28"/>
    <mergeCell ref="B29:K29"/>
    <mergeCell ref="B25:K25"/>
    <mergeCell ref="B30:K30"/>
    <mergeCell ref="B23:K23"/>
    <mergeCell ref="B22:K22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C12:N12"/>
    <mergeCell ref="P12:U12"/>
    <mergeCell ref="C7:D7"/>
    <mergeCell ref="E7:F7"/>
    <mergeCell ref="G7:H7"/>
    <mergeCell ref="I7:J7"/>
    <mergeCell ref="P7:Q7"/>
    <mergeCell ref="R7:S7"/>
    <mergeCell ref="T7:U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G11" sqref="G11"/>
    </sheetView>
  </sheetViews>
  <sheetFormatPr defaultRowHeight="15.6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21"/>
  <sheetViews>
    <sheetView topLeftCell="A4" workbookViewId="0">
      <selection activeCell="F24" sqref="F24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179" t="s">
        <v>186</v>
      </c>
      <c r="C1" s="179"/>
      <c r="D1" s="179"/>
      <c r="E1" s="179"/>
      <c r="F1" s="179"/>
      <c r="G1" s="179"/>
      <c r="H1" s="179"/>
      <c r="I1" s="179"/>
      <c r="J1" s="179"/>
      <c r="K1" s="179"/>
      <c r="L1" s="46"/>
      <c r="M1" s="46"/>
      <c r="N1" s="46"/>
      <c r="O1" s="46"/>
      <c r="P1" s="46"/>
      <c r="Q1" s="47"/>
    </row>
    <row r="2" spans="1:250" ht="17.100000000000001" customHeight="1">
      <c r="B2" s="180" t="s">
        <v>187</v>
      </c>
      <c r="C2" s="180"/>
      <c r="D2" s="180"/>
      <c r="E2" s="180"/>
      <c r="F2" s="180"/>
      <c r="G2" s="180"/>
      <c r="H2" s="180"/>
      <c r="I2" s="180"/>
      <c r="J2" s="180"/>
      <c r="K2" s="180"/>
      <c r="L2" s="48"/>
      <c r="M2" s="48"/>
      <c r="N2" s="48"/>
      <c r="O2" s="48"/>
      <c r="P2" s="48"/>
      <c r="Q2" s="48"/>
    </row>
    <row r="3" spans="1:250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181" t="s">
        <v>206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250">
      <c r="A5" s="75" t="s">
        <v>1</v>
      </c>
      <c r="B5" s="75" t="s">
        <v>2</v>
      </c>
      <c r="C5" s="183" t="s">
        <v>188</v>
      </c>
      <c r="D5" s="184"/>
      <c r="E5" s="183" t="s">
        <v>189</v>
      </c>
      <c r="F5" s="184"/>
      <c r="G5" s="183" t="s">
        <v>190</v>
      </c>
      <c r="H5" s="184"/>
      <c r="I5" s="75" t="s">
        <v>2</v>
      </c>
      <c r="J5" s="183" t="s">
        <v>188</v>
      </c>
      <c r="K5" s="184"/>
    </row>
    <row r="6" spans="1:250">
      <c r="A6" s="158" t="s">
        <v>3</v>
      </c>
      <c r="B6" s="158" t="s">
        <v>4</v>
      </c>
      <c r="C6" s="155" t="s">
        <v>191</v>
      </c>
      <c r="D6" s="185"/>
      <c r="E6" s="155" t="s">
        <v>192</v>
      </c>
      <c r="F6" s="185"/>
      <c r="G6" s="155" t="s">
        <v>193</v>
      </c>
      <c r="H6" s="185"/>
      <c r="I6" s="5" t="s">
        <v>4</v>
      </c>
      <c r="J6" s="155" t="s">
        <v>191</v>
      </c>
      <c r="K6" s="185"/>
    </row>
    <row r="7" spans="1:250">
      <c r="A7" s="161"/>
      <c r="B7" s="161"/>
      <c r="C7" s="155" t="s">
        <v>5</v>
      </c>
      <c r="D7" s="185"/>
      <c r="E7" s="155" t="s">
        <v>5</v>
      </c>
      <c r="F7" s="185"/>
      <c r="G7" s="155" t="s">
        <v>5</v>
      </c>
      <c r="H7" s="185"/>
      <c r="I7" s="7"/>
      <c r="J7" s="158" t="s">
        <v>5</v>
      </c>
      <c r="K7" s="158"/>
    </row>
    <row r="8" spans="1:250">
      <c r="A8" s="6"/>
      <c r="B8" s="5"/>
      <c r="C8" s="8" t="s">
        <v>202</v>
      </c>
      <c r="D8" s="8" t="s">
        <v>201</v>
      </c>
      <c r="E8" s="8" t="s">
        <v>203</v>
      </c>
      <c r="F8" s="8" t="s">
        <v>203</v>
      </c>
      <c r="G8" s="8" t="s">
        <v>204</v>
      </c>
      <c r="H8" s="8" t="s">
        <v>204</v>
      </c>
      <c r="I8" s="9"/>
      <c r="J8" s="8" t="s">
        <v>202</v>
      </c>
      <c r="K8" s="8" t="s">
        <v>201</v>
      </c>
    </row>
    <row r="9" spans="1:250">
      <c r="A9" s="11" t="s">
        <v>259</v>
      </c>
      <c r="B9" s="12" t="s">
        <v>463</v>
      </c>
      <c r="C9" s="10">
        <v>44183</v>
      </c>
      <c r="D9" s="10">
        <f t="shared" ref="D9:D11" si="0">C9+1</f>
        <v>44184</v>
      </c>
      <c r="E9" s="10">
        <f t="shared" ref="E9:E11" si="1">D9+2</f>
        <v>44186</v>
      </c>
      <c r="F9" s="10">
        <f t="shared" ref="F9:F11" si="2">E9</f>
        <v>44186</v>
      </c>
      <c r="G9" s="10">
        <f t="shared" ref="G9:G11" si="3">F9+1</f>
        <v>44187</v>
      </c>
      <c r="H9" s="10">
        <f t="shared" ref="H9:H11" si="4">G9</f>
        <v>44187</v>
      </c>
      <c r="I9" s="13" t="s">
        <v>462</v>
      </c>
      <c r="J9" s="10">
        <v>44190</v>
      </c>
      <c r="K9" s="10">
        <f t="shared" ref="K9:K11" si="5">J9+1</f>
        <v>44191</v>
      </c>
    </row>
    <row r="10" spans="1:250">
      <c r="A10" s="11" t="s">
        <v>259</v>
      </c>
      <c r="B10" s="12" t="s">
        <v>465</v>
      </c>
      <c r="C10" s="10">
        <v>44190</v>
      </c>
      <c r="D10" s="10">
        <f t="shared" si="0"/>
        <v>44191</v>
      </c>
      <c r="E10" s="10">
        <f t="shared" si="1"/>
        <v>44193</v>
      </c>
      <c r="F10" s="10">
        <f t="shared" si="2"/>
        <v>44193</v>
      </c>
      <c r="G10" s="10">
        <f t="shared" si="3"/>
        <v>44194</v>
      </c>
      <c r="H10" s="10">
        <f t="shared" si="4"/>
        <v>44194</v>
      </c>
      <c r="I10" s="13" t="s">
        <v>464</v>
      </c>
      <c r="J10" s="10">
        <v>44197</v>
      </c>
      <c r="K10" s="10">
        <f t="shared" si="5"/>
        <v>44198</v>
      </c>
    </row>
    <row r="11" spans="1:250">
      <c r="A11" s="11" t="s">
        <v>259</v>
      </c>
      <c r="B11" s="12" t="s">
        <v>506</v>
      </c>
      <c r="C11" s="10">
        <v>44197</v>
      </c>
      <c r="D11" s="10">
        <f t="shared" si="0"/>
        <v>44198</v>
      </c>
      <c r="E11" s="10">
        <f t="shared" si="1"/>
        <v>44200</v>
      </c>
      <c r="F11" s="10">
        <f t="shared" si="2"/>
        <v>44200</v>
      </c>
      <c r="G11" s="10">
        <f t="shared" si="3"/>
        <v>44201</v>
      </c>
      <c r="H11" s="10">
        <f t="shared" si="4"/>
        <v>44201</v>
      </c>
      <c r="I11" s="13" t="s">
        <v>508</v>
      </c>
      <c r="J11" s="10">
        <v>44204</v>
      </c>
      <c r="K11" s="10">
        <f t="shared" si="5"/>
        <v>44205</v>
      </c>
    </row>
    <row r="12" spans="1:250">
      <c r="A12" s="11" t="s">
        <v>259</v>
      </c>
      <c r="B12" s="12" t="s">
        <v>507</v>
      </c>
      <c r="C12" s="10">
        <v>44204</v>
      </c>
      <c r="D12" s="10">
        <f t="shared" ref="D12:D13" si="6">C12+1</f>
        <v>44205</v>
      </c>
      <c r="E12" s="10">
        <f t="shared" ref="E12:E13" si="7">D12+2</f>
        <v>44207</v>
      </c>
      <c r="F12" s="10">
        <f t="shared" ref="F12:F13" si="8">E12</f>
        <v>44207</v>
      </c>
      <c r="G12" s="10">
        <f t="shared" ref="G12:G13" si="9">F12+1</f>
        <v>44208</v>
      </c>
      <c r="H12" s="10">
        <f t="shared" ref="H12:H13" si="10">G12</f>
        <v>44208</v>
      </c>
      <c r="I12" s="13" t="s">
        <v>509</v>
      </c>
      <c r="J12" s="10">
        <v>44211</v>
      </c>
      <c r="K12" s="10">
        <f t="shared" ref="K12:K13" si="11">J12+1</f>
        <v>44212</v>
      </c>
    </row>
    <row r="13" spans="1:250">
      <c r="A13" s="11" t="s">
        <v>259</v>
      </c>
      <c r="B13" s="12" t="s">
        <v>540</v>
      </c>
      <c r="C13" s="10">
        <v>44211</v>
      </c>
      <c r="D13" s="10">
        <f t="shared" si="6"/>
        <v>44212</v>
      </c>
      <c r="E13" s="10">
        <f t="shared" si="7"/>
        <v>44214</v>
      </c>
      <c r="F13" s="10">
        <f t="shared" si="8"/>
        <v>44214</v>
      </c>
      <c r="G13" s="10">
        <f t="shared" si="9"/>
        <v>44215</v>
      </c>
      <c r="H13" s="10">
        <f t="shared" si="10"/>
        <v>44215</v>
      </c>
      <c r="I13" s="13" t="s">
        <v>541</v>
      </c>
      <c r="J13" s="10">
        <v>44218</v>
      </c>
      <c r="K13" s="10">
        <f t="shared" si="11"/>
        <v>44219</v>
      </c>
    </row>
    <row r="14" spans="1:250">
      <c r="A14" s="11" t="s">
        <v>259</v>
      </c>
      <c r="B14" s="12" t="s">
        <v>522</v>
      </c>
      <c r="C14" s="10">
        <v>44218</v>
      </c>
      <c r="D14" s="10">
        <f t="shared" ref="D14:D15" si="12">C14+1</f>
        <v>44219</v>
      </c>
      <c r="E14" s="10">
        <f t="shared" ref="E14:E15" si="13">D14+2</f>
        <v>44221</v>
      </c>
      <c r="F14" s="10">
        <f t="shared" ref="F14:F15" si="14">E14</f>
        <v>44221</v>
      </c>
      <c r="G14" s="10">
        <f t="shared" ref="G14:G15" si="15">F14+1</f>
        <v>44222</v>
      </c>
      <c r="H14" s="10">
        <f t="shared" ref="H14:H15" si="16">G14</f>
        <v>44222</v>
      </c>
      <c r="I14" s="13" t="s">
        <v>520</v>
      </c>
      <c r="J14" s="10">
        <v>44225</v>
      </c>
      <c r="K14" s="10">
        <f t="shared" ref="K14:K15" si="17">J14+1</f>
        <v>44226</v>
      </c>
    </row>
    <row r="15" spans="1:250">
      <c r="A15" s="11" t="s">
        <v>259</v>
      </c>
      <c r="B15" s="12" t="s">
        <v>523</v>
      </c>
      <c r="C15" s="10">
        <v>44225</v>
      </c>
      <c r="D15" s="10">
        <f t="shared" si="12"/>
        <v>44226</v>
      </c>
      <c r="E15" s="10">
        <f t="shared" si="13"/>
        <v>44228</v>
      </c>
      <c r="F15" s="10">
        <f t="shared" si="14"/>
        <v>44228</v>
      </c>
      <c r="G15" s="10">
        <f t="shared" si="15"/>
        <v>44229</v>
      </c>
      <c r="H15" s="10">
        <f t="shared" si="16"/>
        <v>44229</v>
      </c>
      <c r="I15" s="13" t="s">
        <v>521</v>
      </c>
      <c r="J15" s="10">
        <v>44232</v>
      </c>
      <c r="K15" s="10">
        <f t="shared" si="17"/>
        <v>44233</v>
      </c>
    </row>
    <row r="16" spans="1:250">
      <c r="G16" s="18"/>
      <c r="H16" s="18"/>
    </row>
    <row r="17" spans="1:11">
      <c r="A17" s="14" t="s">
        <v>194</v>
      </c>
      <c r="B17" s="186" t="s">
        <v>205</v>
      </c>
      <c r="C17" s="187"/>
      <c r="D17" s="187"/>
      <c r="E17" s="187"/>
      <c r="F17" s="187"/>
      <c r="G17" s="187"/>
      <c r="H17" s="187"/>
      <c r="I17" s="187"/>
      <c r="J17" s="187"/>
      <c r="K17" s="188"/>
    </row>
    <row r="18" spans="1:11">
      <c r="A18" s="15" t="s">
        <v>200</v>
      </c>
      <c r="B18" s="169"/>
      <c r="C18" s="170"/>
      <c r="D18" s="170"/>
      <c r="E18" s="170"/>
      <c r="F18" s="170"/>
      <c r="G18" s="170"/>
      <c r="H18" s="170"/>
      <c r="I18" s="170"/>
      <c r="J18" s="170"/>
      <c r="K18" s="171"/>
    </row>
    <row r="19" spans="1:11">
      <c r="A19" s="15" t="s">
        <v>195</v>
      </c>
      <c r="B19" s="189" t="s">
        <v>214</v>
      </c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11">
      <c r="A20" s="16" t="s">
        <v>196</v>
      </c>
      <c r="B20" s="169" t="s">
        <v>197</v>
      </c>
      <c r="C20" s="170"/>
      <c r="D20" s="170"/>
      <c r="E20" s="170"/>
      <c r="F20" s="170"/>
      <c r="G20" s="170"/>
      <c r="H20" s="170"/>
      <c r="I20" s="170"/>
      <c r="J20" s="170"/>
      <c r="K20" s="171"/>
    </row>
    <row r="21" spans="1:11">
      <c r="A21" s="54" t="s">
        <v>199</v>
      </c>
      <c r="B21" s="165" t="s">
        <v>198</v>
      </c>
      <c r="C21" s="166"/>
      <c r="D21" s="166"/>
      <c r="E21" s="166"/>
      <c r="F21" s="166"/>
      <c r="G21" s="166"/>
      <c r="H21" s="166"/>
      <c r="I21" s="166"/>
      <c r="J21" s="166"/>
      <c r="K21" s="167"/>
    </row>
  </sheetData>
  <mergeCells count="22">
    <mergeCell ref="C6:D6"/>
    <mergeCell ref="E6:F6"/>
    <mergeCell ref="B18:K18"/>
    <mergeCell ref="A6:A7"/>
    <mergeCell ref="B6:B7"/>
    <mergeCell ref="J6:K6"/>
    <mergeCell ref="G6:H6"/>
    <mergeCell ref="C7:D7"/>
    <mergeCell ref="B21:K21"/>
    <mergeCell ref="E7:F7"/>
    <mergeCell ref="G7:H7"/>
    <mergeCell ref="J7:K7"/>
    <mergeCell ref="B17:K17"/>
    <mergeCell ref="B19:K19"/>
    <mergeCell ref="B20:K20"/>
    <mergeCell ref="B1:K1"/>
    <mergeCell ref="B2:K2"/>
    <mergeCell ref="A4:K4"/>
    <mergeCell ref="C5:D5"/>
    <mergeCell ref="E5:F5"/>
    <mergeCell ref="G5:H5"/>
    <mergeCell ref="J5:K5"/>
  </mergeCells>
  <phoneticPr fontId="3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18"/>
  <sheetViews>
    <sheetView topLeftCell="A4" workbookViewId="0">
      <selection activeCell="D22" sqref="D22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149" t="s">
        <v>54</v>
      </c>
      <c r="C1" s="149"/>
      <c r="D1" s="149"/>
      <c r="E1" s="149"/>
      <c r="F1" s="149"/>
      <c r="G1" s="149"/>
      <c r="H1" s="149"/>
      <c r="I1" s="60"/>
      <c r="J1" s="46"/>
      <c r="K1" s="46"/>
      <c r="L1" s="46"/>
      <c r="M1" s="46"/>
      <c r="N1" s="46"/>
      <c r="O1" s="47"/>
    </row>
    <row r="2" spans="1:243" ht="17.100000000000001" customHeight="1">
      <c r="B2" s="150" t="s">
        <v>55</v>
      </c>
      <c r="C2" s="150"/>
      <c r="D2" s="150"/>
      <c r="E2" s="150"/>
      <c r="F2" s="150"/>
      <c r="G2" s="150"/>
      <c r="H2" s="150"/>
      <c r="I2" s="61"/>
      <c r="J2" s="48"/>
      <c r="K2" s="48"/>
      <c r="L2" s="48"/>
      <c r="M2" s="48"/>
      <c r="N2" s="48"/>
      <c r="O2" s="48"/>
    </row>
    <row r="3" spans="1:243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159" t="s">
        <v>162</v>
      </c>
      <c r="B4" s="160"/>
      <c r="C4" s="160"/>
      <c r="D4" s="160"/>
      <c r="E4" s="160"/>
      <c r="F4" s="160"/>
      <c r="G4" s="160"/>
      <c r="H4" s="160"/>
    </row>
    <row r="5" spans="1:243">
      <c r="A5" s="4" t="s">
        <v>1</v>
      </c>
      <c r="B5" s="151" t="s">
        <v>159</v>
      </c>
      <c r="C5" s="151"/>
      <c r="D5" s="151" t="s">
        <v>160</v>
      </c>
      <c r="E5" s="151"/>
      <c r="F5" s="4" t="s">
        <v>2</v>
      </c>
      <c r="G5" s="153" t="s">
        <v>161</v>
      </c>
      <c r="H5" s="154"/>
    </row>
    <row r="6" spans="1:243">
      <c r="A6" s="158" t="s">
        <v>3</v>
      </c>
      <c r="B6" s="152" t="s">
        <v>104</v>
      </c>
      <c r="C6" s="152"/>
      <c r="D6" s="152" t="s">
        <v>105</v>
      </c>
      <c r="E6" s="152"/>
      <c r="F6" s="5" t="s">
        <v>4</v>
      </c>
      <c r="G6" s="152" t="s">
        <v>163</v>
      </c>
      <c r="H6" s="152"/>
    </row>
    <row r="7" spans="1:243">
      <c r="A7" s="161"/>
      <c r="B7" s="158" t="s">
        <v>5</v>
      </c>
      <c r="C7" s="158"/>
      <c r="D7" s="158" t="s">
        <v>5</v>
      </c>
      <c r="E7" s="158"/>
      <c r="F7" s="7"/>
      <c r="G7" s="158" t="s">
        <v>5</v>
      </c>
      <c r="H7" s="158"/>
    </row>
    <row r="8" spans="1:243" ht="26.4">
      <c r="A8" s="6"/>
      <c r="B8" s="8" t="s">
        <v>165</v>
      </c>
      <c r="C8" s="8" t="s">
        <v>154</v>
      </c>
      <c r="D8" s="8" t="s">
        <v>155</v>
      </c>
      <c r="E8" s="8" t="s">
        <v>156</v>
      </c>
      <c r="F8" s="9"/>
      <c r="G8" s="8" t="s">
        <v>157</v>
      </c>
      <c r="H8" s="8" t="s">
        <v>158</v>
      </c>
    </row>
    <row r="9" spans="1:243">
      <c r="A9" s="13" t="s">
        <v>224</v>
      </c>
      <c r="B9" s="10">
        <v>44182</v>
      </c>
      <c r="C9" s="10">
        <f t="shared" ref="C9:C12" si="0">B9+1</f>
        <v>44183</v>
      </c>
      <c r="D9" s="10">
        <f t="shared" ref="D9:D12" si="1">C9</f>
        <v>44183</v>
      </c>
      <c r="E9" s="10">
        <f t="shared" ref="E9:E12" si="2">D9+1</f>
        <v>44184</v>
      </c>
      <c r="F9" s="13" t="s">
        <v>574</v>
      </c>
      <c r="G9" s="10">
        <f t="shared" ref="G9:G12" si="3">E9+2</f>
        <v>44186</v>
      </c>
      <c r="H9" s="10">
        <f t="shared" ref="H9:H12" si="4">G9+1</f>
        <v>44187</v>
      </c>
    </row>
    <row r="10" spans="1:243">
      <c r="A10" s="13" t="s">
        <v>490</v>
      </c>
      <c r="B10" s="10">
        <v>44189</v>
      </c>
      <c r="C10" s="10">
        <f t="shared" si="0"/>
        <v>44190</v>
      </c>
      <c r="D10" s="10">
        <f t="shared" si="1"/>
        <v>44190</v>
      </c>
      <c r="E10" s="10">
        <f t="shared" si="2"/>
        <v>44191</v>
      </c>
      <c r="F10" s="13" t="s">
        <v>575</v>
      </c>
      <c r="G10" s="10">
        <f t="shared" si="3"/>
        <v>44193</v>
      </c>
      <c r="H10" s="10">
        <f t="shared" si="4"/>
        <v>44194</v>
      </c>
    </row>
    <row r="11" spans="1:243">
      <c r="A11" s="11" t="s">
        <v>395</v>
      </c>
      <c r="B11" s="82" t="s">
        <v>547</v>
      </c>
      <c r="C11" s="82" t="s">
        <v>547</v>
      </c>
      <c r="D11" s="82" t="s">
        <v>547</v>
      </c>
      <c r="E11" s="82" t="s">
        <v>547</v>
      </c>
      <c r="F11" s="13" t="s">
        <v>576</v>
      </c>
      <c r="G11" s="82" t="s">
        <v>547</v>
      </c>
      <c r="H11" s="82" t="s">
        <v>547</v>
      </c>
    </row>
    <row r="12" spans="1:243">
      <c r="A12" s="13" t="s">
        <v>224</v>
      </c>
      <c r="B12" s="10">
        <v>44203</v>
      </c>
      <c r="C12" s="10">
        <f t="shared" si="0"/>
        <v>44204</v>
      </c>
      <c r="D12" s="10">
        <f t="shared" si="1"/>
        <v>44204</v>
      </c>
      <c r="E12" s="10">
        <f t="shared" si="2"/>
        <v>44205</v>
      </c>
      <c r="F12" s="13" t="s">
        <v>577</v>
      </c>
      <c r="G12" s="10">
        <f t="shared" si="3"/>
        <v>44207</v>
      </c>
      <c r="H12" s="10">
        <f t="shared" si="4"/>
        <v>44208</v>
      </c>
    </row>
    <row r="13" spans="1:243">
      <c r="A13" s="13" t="s">
        <v>490</v>
      </c>
      <c r="B13" s="10">
        <v>44210</v>
      </c>
      <c r="C13" s="10">
        <f t="shared" ref="C13:C16" si="5">B13+1</f>
        <v>44211</v>
      </c>
      <c r="D13" s="10">
        <f t="shared" ref="D13:D16" si="6">C13</f>
        <v>44211</v>
      </c>
      <c r="E13" s="10">
        <f t="shared" ref="E13:E16" si="7">D13+1</f>
        <v>44212</v>
      </c>
      <c r="F13" s="13" t="s">
        <v>578</v>
      </c>
      <c r="G13" s="10">
        <f t="shared" ref="G13:G16" si="8">E13+2</f>
        <v>44214</v>
      </c>
      <c r="H13" s="10">
        <f t="shared" ref="H13:H16" si="9">G13+1</f>
        <v>44215</v>
      </c>
    </row>
    <row r="14" spans="1:243">
      <c r="A14" s="11" t="s">
        <v>395</v>
      </c>
      <c r="B14" s="10">
        <v>44217</v>
      </c>
      <c r="C14" s="10">
        <f t="shared" si="5"/>
        <v>44218</v>
      </c>
      <c r="D14" s="10">
        <f t="shared" si="6"/>
        <v>44218</v>
      </c>
      <c r="E14" s="10">
        <f t="shared" si="7"/>
        <v>44219</v>
      </c>
      <c r="F14" s="13" t="s">
        <v>579</v>
      </c>
      <c r="G14" s="10">
        <f t="shared" si="8"/>
        <v>44221</v>
      </c>
      <c r="H14" s="10">
        <f t="shared" si="9"/>
        <v>44222</v>
      </c>
    </row>
    <row r="15" spans="1:243">
      <c r="A15" s="13" t="s">
        <v>224</v>
      </c>
      <c r="B15" s="10">
        <v>44224</v>
      </c>
      <c r="C15" s="10">
        <f t="shared" si="5"/>
        <v>44225</v>
      </c>
      <c r="D15" s="10">
        <f t="shared" si="6"/>
        <v>44225</v>
      </c>
      <c r="E15" s="10">
        <f t="shared" si="7"/>
        <v>44226</v>
      </c>
      <c r="F15" s="13" t="s">
        <v>580</v>
      </c>
      <c r="G15" s="10">
        <f t="shared" si="8"/>
        <v>44228</v>
      </c>
      <c r="H15" s="10">
        <f t="shared" si="9"/>
        <v>44229</v>
      </c>
    </row>
    <row r="16" spans="1:243">
      <c r="A16" s="13" t="s">
        <v>256</v>
      </c>
      <c r="B16" s="10">
        <v>44231</v>
      </c>
      <c r="C16" s="10">
        <f t="shared" si="5"/>
        <v>44232</v>
      </c>
      <c r="D16" s="10">
        <f t="shared" si="6"/>
        <v>44232</v>
      </c>
      <c r="E16" s="10">
        <f t="shared" si="7"/>
        <v>44233</v>
      </c>
      <c r="F16" s="13" t="s">
        <v>581</v>
      </c>
      <c r="G16" s="10">
        <f t="shared" si="8"/>
        <v>44235</v>
      </c>
      <c r="H16" s="10">
        <f t="shared" si="9"/>
        <v>44236</v>
      </c>
    </row>
    <row r="17" spans="1:8">
      <c r="A17" s="11" t="s">
        <v>395</v>
      </c>
      <c r="B17" s="10">
        <v>44238</v>
      </c>
      <c r="C17" s="10">
        <f t="shared" ref="C17:C18" si="10">B17+1</f>
        <v>44239</v>
      </c>
      <c r="D17" s="10">
        <f t="shared" ref="D17:D18" si="11">C17</f>
        <v>44239</v>
      </c>
      <c r="E17" s="10">
        <f t="shared" ref="E17:E18" si="12">D17+1</f>
        <v>44240</v>
      </c>
      <c r="F17" s="13" t="s">
        <v>582</v>
      </c>
      <c r="G17" s="10">
        <f t="shared" ref="G17:G18" si="13">E17+2</f>
        <v>44242</v>
      </c>
      <c r="H17" s="10">
        <f t="shared" ref="H17:H18" si="14">G17+1</f>
        <v>44243</v>
      </c>
    </row>
    <row r="18" spans="1:8">
      <c r="A18" s="13" t="s">
        <v>224</v>
      </c>
      <c r="B18" s="10">
        <v>44245</v>
      </c>
      <c r="C18" s="10">
        <f t="shared" si="10"/>
        <v>44246</v>
      </c>
      <c r="D18" s="10">
        <f t="shared" si="11"/>
        <v>44246</v>
      </c>
      <c r="E18" s="10">
        <f t="shared" si="12"/>
        <v>44247</v>
      </c>
      <c r="F18" s="13" t="s">
        <v>583</v>
      </c>
      <c r="G18" s="10">
        <f t="shared" si="13"/>
        <v>44249</v>
      </c>
      <c r="H18" s="10">
        <f t="shared" si="14"/>
        <v>44250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51"/>
  <sheetViews>
    <sheetView tabSelected="1" topLeftCell="A4" zoomScaleNormal="100" workbookViewId="0">
      <selection activeCell="K12" sqref="K12:L12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179" t="s">
        <v>54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46"/>
      <c r="S1" s="46"/>
      <c r="T1" s="47"/>
    </row>
    <row r="2" spans="1:256" ht="17.100000000000001" customHeight="1">
      <c r="B2" s="180" t="s">
        <v>55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28" t="s">
        <v>225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9"/>
      <c r="S4" s="229"/>
      <c r="T4" s="229"/>
      <c r="U4" s="229"/>
    </row>
    <row r="5" spans="1:256">
      <c r="A5" s="125" t="s">
        <v>1</v>
      </c>
      <c r="B5" s="125" t="s">
        <v>2</v>
      </c>
      <c r="C5" s="230" t="s">
        <v>447</v>
      </c>
      <c r="D5" s="201"/>
      <c r="E5" s="231" t="s">
        <v>226</v>
      </c>
      <c r="F5" s="207"/>
      <c r="G5" s="232" t="s">
        <v>227</v>
      </c>
      <c r="H5" s="200"/>
      <c r="I5" s="230" t="s">
        <v>6</v>
      </c>
      <c r="J5" s="201"/>
      <c r="K5" s="215" t="s">
        <v>228</v>
      </c>
      <c r="L5" s="203"/>
      <c r="M5" s="233" t="s">
        <v>229</v>
      </c>
      <c r="N5" s="206"/>
      <c r="O5" s="125" t="s">
        <v>2</v>
      </c>
      <c r="P5" s="233" t="s">
        <v>6</v>
      </c>
      <c r="Q5" s="234"/>
      <c r="R5" s="230" t="s">
        <v>448</v>
      </c>
      <c r="S5" s="201"/>
      <c r="T5" s="230" t="s">
        <v>226</v>
      </c>
      <c r="U5" s="201"/>
    </row>
    <row r="6" spans="1:256">
      <c r="A6" s="123" t="s">
        <v>3</v>
      </c>
      <c r="B6" s="123" t="s">
        <v>4</v>
      </c>
      <c r="C6" s="201" t="s">
        <v>7</v>
      </c>
      <c r="D6" s="201"/>
      <c r="E6" s="207" t="s">
        <v>8</v>
      </c>
      <c r="F6" s="207"/>
      <c r="G6" s="200" t="s">
        <v>84</v>
      </c>
      <c r="H6" s="200"/>
      <c r="I6" s="201" t="s">
        <v>9</v>
      </c>
      <c r="J6" s="201"/>
      <c r="K6" s="202" t="s">
        <v>230</v>
      </c>
      <c r="L6" s="203"/>
      <c r="M6" s="193" t="s">
        <v>10</v>
      </c>
      <c r="N6" s="206"/>
      <c r="O6" s="123" t="s">
        <v>4</v>
      </c>
      <c r="P6" s="193" t="s">
        <v>9</v>
      </c>
      <c r="Q6" s="194"/>
      <c r="R6" s="201" t="s">
        <v>7</v>
      </c>
      <c r="S6" s="201"/>
      <c r="T6" s="207" t="s">
        <v>8</v>
      </c>
      <c r="U6" s="207"/>
    </row>
    <row r="7" spans="1:256">
      <c r="A7" s="124"/>
      <c r="B7" s="126"/>
      <c r="C7" s="192" t="s">
        <v>5</v>
      </c>
      <c r="D7" s="192"/>
      <c r="E7" s="195" t="s">
        <v>5</v>
      </c>
      <c r="F7" s="195"/>
      <c r="G7" s="204" t="s">
        <v>5</v>
      </c>
      <c r="H7" s="204"/>
      <c r="I7" s="192" t="s">
        <v>5</v>
      </c>
      <c r="J7" s="192"/>
      <c r="K7" s="205" t="s">
        <v>5</v>
      </c>
      <c r="L7" s="205"/>
      <c r="M7" s="192" t="s">
        <v>5</v>
      </c>
      <c r="N7" s="192"/>
      <c r="O7" s="126"/>
      <c r="P7" s="193" t="s">
        <v>5</v>
      </c>
      <c r="Q7" s="194"/>
      <c r="R7" s="192" t="s">
        <v>5</v>
      </c>
      <c r="S7" s="192"/>
      <c r="T7" s="195" t="s">
        <v>5</v>
      </c>
      <c r="U7" s="195"/>
    </row>
    <row r="8" spans="1:256" ht="26.4">
      <c r="A8" s="124"/>
      <c r="B8" s="127"/>
      <c r="C8" s="21" t="s">
        <v>231</v>
      </c>
      <c r="D8" s="21" t="s">
        <v>232</v>
      </c>
      <c r="E8" s="38" t="s">
        <v>12</v>
      </c>
      <c r="F8" s="38" t="s">
        <v>13</v>
      </c>
      <c r="G8" s="83" t="s">
        <v>233</v>
      </c>
      <c r="H8" s="83" t="s">
        <v>234</v>
      </c>
      <c r="I8" s="21" t="s">
        <v>235</v>
      </c>
      <c r="J8" s="21" t="s">
        <v>242</v>
      </c>
      <c r="K8" s="81" t="s">
        <v>236</v>
      </c>
      <c r="L8" s="81" t="s">
        <v>237</v>
      </c>
      <c r="M8" s="21" t="s">
        <v>238</v>
      </c>
      <c r="N8" s="21" t="s">
        <v>239</v>
      </c>
      <c r="O8" s="127"/>
      <c r="P8" s="21" t="s">
        <v>240</v>
      </c>
      <c r="Q8" s="21" t="s">
        <v>241</v>
      </c>
      <c r="R8" s="21" t="s">
        <v>231</v>
      </c>
      <c r="S8" s="21" t="s">
        <v>232</v>
      </c>
      <c r="T8" s="38" t="s">
        <v>12</v>
      </c>
      <c r="U8" s="38" t="s">
        <v>13</v>
      </c>
    </row>
    <row r="9" spans="1:256" hidden="1">
      <c r="A9" s="27" t="s">
        <v>450</v>
      </c>
      <c r="B9" s="27" t="s">
        <v>418</v>
      </c>
      <c r="C9" s="25">
        <v>44167</v>
      </c>
      <c r="D9" s="25">
        <v>44168</v>
      </c>
      <c r="E9" s="26">
        <v>44168</v>
      </c>
      <c r="F9" s="26">
        <v>44169</v>
      </c>
      <c r="G9" s="26">
        <f t="shared" ref="G9" si="0">F9+2</f>
        <v>44171</v>
      </c>
      <c r="H9" s="25">
        <f t="shared" ref="H9" si="1">G9</f>
        <v>44171</v>
      </c>
      <c r="I9" s="26">
        <v>44172</v>
      </c>
      <c r="J9" s="25">
        <f t="shared" ref="J9" si="2">I9+1</f>
        <v>44173</v>
      </c>
      <c r="K9" s="25">
        <v>44173</v>
      </c>
      <c r="L9" s="25">
        <v>44173</v>
      </c>
      <c r="M9" s="25">
        <v>44175</v>
      </c>
      <c r="N9" s="25">
        <f t="shared" ref="N9" si="3">M9+1</f>
        <v>44176</v>
      </c>
      <c r="O9" s="27" t="s">
        <v>420</v>
      </c>
      <c r="P9" s="23">
        <v>44180</v>
      </c>
      <c r="Q9" s="23">
        <v>44181</v>
      </c>
      <c r="R9" s="196" t="s">
        <v>587</v>
      </c>
      <c r="S9" s="197"/>
      <c r="T9" s="198" t="s">
        <v>589</v>
      </c>
      <c r="U9" s="199"/>
    </row>
    <row r="10" spans="1:256">
      <c r="A10" s="27" t="s">
        <v>495</v>
      </c>
      <c r="B10" s="27" t="s">
        <v>452</v>
      </c>
      <c r="C10" s="25">
        <v>44180</v>
      </c>
      <c r="D10" s="25">
        <v>44180</v>
      </c>
      <c r="E10" s="26">
        <v>44181</v>
      </c>
      <c r="F10" s="26">
        <v>44182</v>
      </c>
      <c r="G10" s="26">
        <f t="shared" ref="G10:G12" si="4">F10+2</f>
        <v>44184</v>
      </c>
      <c r="H10" s="25">
        <f t="shared" ref="H10:H12" si="5">G10</f>
        <v>44184</v>
      </c>
      <c r="I10" s="139">
        <v>44185</v>
      </c>
      <c r="J10" s="87">
        <v>44186</v>
      </c>
      <c r="K10" s="72" t="s">
        <v>536</v>
      </c>
      <c r="L10" s="72" t="s">
        <v>537</v>
      </c>
      <c r="M10" s="72" t="s">
        <v>538</v>
      </c>
      <c r="N10" s="72" t="s">
        <v>537</v>
      </c>
      <c r="O10" s="86" t="s">
        <v>454</v>
      </c>
      <c r="P10" s="64"/>
      <c r="Q10" s="64"/>
      <c r="R10" s="64">
        <v>44188</v>
      </c>
      <c r="S10" s="64">
        <f t="shared" ref="S10:S12" si="6">R10+1</f>
        <v>44189</v>
      </c>
      <c r="T10" s="66">
        <f t="shared" ref="T10:T12" si="7">S10</f>
        <v>44189</v>
      </c>
      <c r="U10" s="64">
        <f t="shared" ref="U10:U12" si="8">T10+1</f>
        <v>44190</v>
      </c>
    </row>
    <row r="11" spans="1:256">
      <c r="A11" s="27" t="s">
        <v>278</v>
      </c>
      <c r="B11" s="27" t="s">
        <v>453</v>
      </c>
      <c r="C11" s="196" t="s">
        <v>587</v>
      </c>
      <c r="D11" s="197"/>
      <c r="E11" s="198" t="s">
        <v>588</v>
      </c>
      <c r="F11" s="199"/>
      <c r="G11" s="142" t="s">
        <v>558</v>
      </c>
      <c r="H11" s="72" t="str">
        <f t="shared" si="5"/>
        <v>OMIT</v>
      </c>
      <c r="I11" s="26">
        <v>44190</v>
      </c>
      <c r="J11" s="25">
        <v>44191</v>
      </c>
      <c r="K11" s="72" t="s">
        <v>80</v>
      </c>
      <c r="L11" s="72" t="s">
        <v>80</v>
      </c>
      <c r="M11" s="25">
        <v>44193</v>
      </c>
      <c r="N11" s="25">
        <f t="shared" ref="N11:N12" si="9">M11+1</f>
        <v>44194</v>
      </c>
      <c r="O11" s="27" t="s">
        <v>455</v>
      </c>
      <c r="P11" s="72" t="s">
        <v>80</v>
      </c>
      <c r="Q11" s="72" t="s">
        <v>80</v>
      </c>
      <c r="R11" s="23">
        <v>44197</v>
      </c>
      <c r="S11" s="23">
        <f t="shared" si="6"/>
        <v>44198</v>
      </c>
      <c r="T11" s="24">
        <f t="shared" si="7"/>
        <v>44198</v>
      </c>
      <c r="U11" s="23">
        <f t="shared" si="8"/>
        <v>44199</v>
      </c>
    </row>
    <row r="12" spans="1:256">
      <c r="A12" s="27" t="s">
        <v>496</v>
      </c>
      <c r="B12" s="27" t="s">
        <v>460</v>
      </c>
      <c r="C12" s="25">
        <v>44188</v>
      </c>
      <c r="D12" s="25">
        <v>44189</v>
      </c>
      <c r="E12" s="26">
        <v>44189</v>
      </c>
      <c r="F12" s="26">
        <v>44190</v>
      </c>
      <c r="G12" s="26">
        <f t="shared" si="4"/>
        <v>44192</v>
      </c>
      <c r="H12" s="25">
        <f t="shared" si="5"/>
        <v>44192</v>
      </c>
      <c r="I12" s="26">
        <v>44193</v>
      </c>
      <c r="J12" s="25">
        <v>44194</v>
      </c>
      <c r="K12" s="72" t="s">
        <v>80</v>
      </c>
      <c r="L12" s="72" t="s">
        <v>80</v>
      </c>
      <c r="M12" s="25">
        <v>44196</v>
      </c>
      <c r="N12" s="25">
        <f t="shared" si="9"/>
        <v>44197</v>
      </c>
      <c r="O12" s="27" t="s">
        <v>461</v>
      </c>
      <c r="P12" s="23">
        <v>44198</v>
      </c>
      <c r="Q12" s="23">
        <v>44199</v>
      </c>
      <c r="R12" s="23">
        <v>44202</v>
      </c>
      <c r="S12" s="23">
        <f t="shared" si="6"/>
        <v>44203</v>
      </c>
      <c r="T12" s="24">
        <f t="shared" si="7"/>
        <v>44203</v>
      </c>
      <c r="U12" s="23">
        <f t="shared" si="8"/>
        <v>44204</v>
      </c>
    </row>
    <row r="13" spans="1:256">
      <c r="A13" s="27" t="s">
        <v>278</v>
      </c>
      <c r="B13" s="27" t="s">
        <v>480</v>
      </c>
      <c r="C13" s="25">
        <v>44197</v>
      </c>
      <c r="D13" s="25">
        <v>44198</v>
      </c>
      <c r="E13" s="26">
        <v>44198</v>
      </c>
      <c r="F13" s="26">
        <v>44199</v>
      </c>
      <c r="G13" s="26">
        <f t="shared" ref="G13:G15" si="10">F13+2</f>
        <v>44201</v>
      </c>
      <c r="H13" s="25">
        <f t="shared" ref="H13:H15" si="11">G13</f>
        <v>44201</v>
      </c>
      <c r="I13" s="26">
        <v>44202</v>
      </c>
      <c r="J13" s="25">
        <f t="shared" ref="J13:J15" si="12">I13+1</f>
        <v>44203</v>
      </c>
      <c r="K13" s="25">
        <v>44203</v>
      </c>
      <c r="L13" s="25">
        <v>44203</v>
      </c>
      <c r="M13" s="25">
        <v>44205</v>
      </c>
      <c r="N13" s="25">
        <f t="shared" ref="N13:N15" si="13">M13+1</f>
        <v>44206</v>
      </c>
      <c r="O13" s="27" t="s">
        <v>481</v>
      </c>
      <c r="P13" s="23">
        <v>44207</v>
      </c>
      <c r="Q13" s="23">
        <v>44208</v>
      </c>
      <c r="R13" s="23">
        <v>44209</v>
      </c>
      <c r="S13" s="23">
        <f t="shared" ref="S13:S15" si="14">R13+1</f>
        <v>44210</v>
      </c>
      <c r="T13" s="24">
        <f t="shared" ref="T13:T15" si="15">S13</f>
        <v>44210</v>
      </c>
      <c r="U13" s="23">
        <f t="shared" ref="U13:U15" si="16">T13+1</f>
        <v>44211</v>
      </c>
    </row>
    <row r="14" spans="1:256">
      <c r="A14" s="27" t="s">
        <v>495</v>
      </c>
      <c r="B14" s="27" t="s">
        <v>497</v>
      </c>
      <c r="C14" s="25">
        <v>44202</v>
      </c>
      <c r="D14" s="25">
        <v>44203</v>
      </c>
      <c r="E14" s="26">
        <v>44203</v>
      </c>
      <c r="F14" s="26">
        <v>44204</v>
      </c>
      <c r="G14" s="26">
        <f t="shared" si="10"/>
        <v>44206</v>
      </c>
      <c r="H14" s="25">
        <f t="shared" si="11"/>
        <v>44206</v>
      </c>
      <c r="I14" s="26">
        <v>44207</v>
      </c>
      <c r="J14" s="25">
        <f t="shared" si="12"/>
        <v>44208</v>
      </c>
      <c r="K14" s="25">
        <v>44208</v>
      </c>
      <c r="L14" s="25">
        <v>44208</v>
      </c>
      <c r="M14" s="25">
        <v>44210</v>
      </c>
      <c r="N14" s="25">
        <f t="shared" si="13"/>
        <v>44211</v>
      </c>
      <c r="O14" s="27" t="s">
        <v>498</v>
      </c>
      <c r="P14" s="23">
        <v>44212</v>
      </c>
      <c r="Q14" s="23">
        <v>44213</v>
      </c>
      <c r="R14" s="23">
        <v>44216</v>
      </c>
      <c r="S14" s="23">
        <f t="shared" si="14"/>
        <v>44217</v>
      </c>
      <c r="T14" s="24">
        <f t="shared" si="15"/>
        <v>44217</v>
      </c>
      <c r="U14" s="23">
        <f t="shared" si="16"/>
        <v>44218</v>
      </c>
    </row>
    <row r="15" spans="1:256">
      <c r="A15" s="27" t="s">
        <v>278</v>
      </c>
      <c r="B15" s="27" t="s">
        <v>499</v>
      </c>
      <c r="C15" s="25">
        <v>44209</v>
      </c>
      <c r="D15" s="25">
        <v>44210</v>
      </c>
      <c r="E15" s="26">
        <v>44210</v>
      </c>
      <c r="F15" s="26">
        <v>44211</v>
      </c>
      <c r="G15" s="26">
        <f t="shared" si="10"/>
        <v>44213</v>
      </c>
      <c r="H15" s="25">
        <f t="shared" si="11"/>
        <v>44213</v>
      </c>
      <c r="I15" s="26">
        <v>44214</v>
      </c>
      <c r="J15" s="25">
        <f t="shared" si="12"/>
        <v>44215</v>
      </c>
      <c r="K15" s="25">
        <v>44215</v>
      </c>
      <c r="L15" s="25">
        <v>44215</v>
      </c>
      <c r="M15" s="25">
        <v>44217</v>
      </c>
      <c r="N15" s="25">
        <f t="shared" si="13"/>
        <v>44218</v>
      </c>
      <c r="O15" s="27" t="s">
        <v>500</v>
      </c>
      <c r="P15" s="23">
        <v>44219</v>
      </c>
      <c r="Q15" s="23">
        <v>44220</v>
      </c>
      <c r="R15" s="23">
        <v>44223</v>
      </c>
      <c r="S15" s="23">
        <f t="shared" si="14"/>
        <v>44224</v>
      </c>
      <c r="T15" s="24">
        <f t="shared" si="15"/>
        <v>44224</v>
      </c>
      <c r="U15" s="23">
        <f t="shared" si="16"/>
        <v>44225</v>
      </c>
    </row>
    <row r="16" spans="1:256">
      <c r="A16" s="27" t="s">
        <v>496</v>
      </c>
      <c r="B16" s="27" t="s">
        <v>499</v>
      </c>
      <c r="C16" s="25">
        <v>44216</v>
      </c>
      <c r="D16" s="25">
        <v>44217</v>
      </c>
      <c r="E16" s="26">
        <v>44217</v>
      </c>
      <c r="F16" s="26">
        <v>44218</v>
      </c>
      <c r="G16" s="26">
        <f t="shared" ref="G16:G18" si="17">F16+2</f>
        <v>44220</v>
      </c>
      <c r="H16" s="25">
        <f t="shared" ref="H16:H18" si="18">G16</f>
        <v>44220</v>
      </c>
      <c r="I16" s="26">
        <v>44221</v>
      </c>
      <c r="J16" s="25">
        <f t="shared" ref="J16:J18" si="19">I16+1</f>
        <v>44222</v>
      </c>
      <c r="K16" s="25">
        <v>44222</v>
      </c>
      <c r="L16" s="25">
        <v>44222</v>
      </c>
      <c r="M16" s="25">
        <v>44224</v>
      </c>
      <c r="N16" s="25">
        <f t="shared" ref="N16:N18" si="20">M16+1</f>
        <v>44225</v>
      </c>
      <c r="O16" s="27" t="s">
        <v>501</v>
      </c>
      <c r="P16" s="23">
        <v>44226</v>
      </c>
      <c r="Q16" s="23">
        <v>44227</v>
      </c>
      <c r="R16" s="23">
        <v>44230</v>
      </c>
      <c r="S16" s="23">
        <f t="shared" ref="S16:S18" si="21">R16+1</f>
        <v>44231</v>
      </c>
      <c r="T16" s="24">
        <f t="shared" ref="T16:T18" si="22">S16</f>
        <v>44231</v>
      </c>
      <c r="U16" s="23">
        <f t="shared" ref="U16:U18" si="23">T16+1</f>
        <v>44232</v>
      </c>
    </row>
    <row r="17" spans="1:21">
      <c r="A17" s="27" t="s">
        <v>278</v>
      </c>
      <c r="B17" s="27" t="s">
        <v>548</v>
      </c>
      <c r="C17" s="25">
        <v>44223</v>
      </c>
      <c r="D17" s="25">
        <v>44224</v>
      </c>
      <c r="E17" s="26">
        <v>44224</v>
      </c>
      <c r="F17" s="26">
        <v>44225</v>
      </c>
      <c r="G17" s="26">
        <f t="shared" si="17"/>
        <v>44227</v>
      </c>
      <c r="H17" s="25">
        <f t="shared" si="18"/>
        <v>44227</v>
      </c>
      <c r="I17" s="26">
        <v>44228</v>
      </c>
      <c r="J17" s="25">
        <f t="shared" si="19"/>
        <v>44229</v>
      </c>
      <c r="K17" s="25">
        <v>44229</v>
      </c>
      <c r="L17" s="25">
        <v>44229</v>
      </c>
      <c r="M17" s="25">
        <v>44231</v>
      </c>
      <c r="N17" s="25">
        <f t="shared" si="20"/>
        <v>44232</v>
      </c>
      <c r="O17" s="27" t="s">
        <v>550</v>
      </c>
      <c r="P17" s="23">
        <v>44233</v>
      </c>
      <c r="Q17" s="23">
        <v>44234</v>
      </c>
      <c r="R17" s="23">
        <v>44237</v>
      </c>
      <c r="S17" s="23">
        <f t="shared" si="21"/>
        <v>44238</v>
      </c>
      <c r="T17" s="24">
        <f t="shared" si="22"/>
        <v>44238</v>
      </c>
      <c r="U17" s="23">
        <f t="shared" si="23"/>
        <v>44239</v>
      </c>
    </row>
    <row r="18" spans="1:21">
      <c r="A18" s="27" t="s">
        <v>449</v>
      </c>
      <c r="B18" s="27" t="s">
        <v>549</v>
      </c>
      <c r="C18" s="25">
        <v>44230</v>
      </c>
      <c r="D18" s="25">
        <v>44231</v>
      </c>
      <c r="E18" s="26">
        <v>44231</v>
      </c>
      <c r="F18" s="26">
        <v>44232</v>
      </c>
      <c r="G18" s="26">
        <f t="shared" si="17"/>
        <v>44234</v>
      </c>
      <c r="H18" s="25">
        <f t="shared" si="18"/>
        <v>44234</v>
      </c>
      <c r="I18" s="26">
        <v>44235</v>
      </c>
      <c r="J18" s="25">
        <f t="shared" si="19"/>
        <v>44236</v>
      </c>
      <c r="K18" s="25">
        <v>44236</v>
      </c>
      <c r="L18" s="25">
        <v>44236</v>
      </c>
      <c r="M18" s="25">
        <v>44238</v>
      </c>
      <c r="N18" s="25">
        <f t="shared" si="20"/>
        <v>44239</v>
      </c>
      <c r="O18" s="27" t="s">
        <v>551</v>
      </c>
      <c r="P18" s="23">
        <v>44240</v>
      </c>
      <c r="Q18" s="23">
        <v>44241</v>
      </c>
      <c r="R18" s="23">
        <v>44244</v>
      </c>
      <c r="S18" s="23">
        <f t="shared" si="21"/>
        <v>44245</v>
      </c>
      <c r="T18" s="24">
        <f t="shared" si="22"/>
        <v>44245</v>
      </c>
      <c r="U18" s="23">
        <f t="shared" si="23"/>
        <v>44246</v>
      </c>
    </row>
    <row r="19" spans="1:21">
      <c r="A19" s="28"/>
      <c r="B19" s="29"/>
      <c r="C19" s="30"/>
      <c r="D19" s="30"/>
      <c r="E19" s="31"/>
      <c r="F19" s="30"/>
      <c r="G19" s="31"/>
      <c r="H19" s="30"/>
      <c r="I19" s="30"/>
      <c r="J19" s="30"/>
      <c r="K19" s="29"/>
      <c r="L19" s="30"/>
      <c r="M19" s="30"/>
      <c r="N19" s="30"/>
      <c r="O19" s="30"/>
      <c r="P19" s="31"/>
      <c r="Q19" s="30"/>
    </row>
    <row r="20" spans="1:21">
      <c r="A20" s="32" t="s">
        <v>261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</row>
    <row r="21" spans="1:21">
      <c r="A21" s="34" t="s">
        <v>1</v>
      </c>
      <c r="B21" s="34" t="s">
        <v>2</v>
      </c>
      <c r="C21" s="211" t="s">
        <v>16</v>
      </c>
      <c r="D21" s="212"/>
      <c r="E21" s="211" t="s">
        <v>17</v>
      </c>
      <c r="F21" s="212"/>
      <c r="G21" s="211" t="s">
        <v>6</v>
      </c>
      <c r="H21" s="212"/>
      <c r="I21" s="215" t="s">
        <v>262</v>
      </c>
      <c r="J21" s="203"/>
      <c r="K21" s="211" t="s">
        <v>18</v>
      </c>
      <c r="L21" s="212"/>
      <c r="M21" s="34" t="s">
        <v>2</v>
      </c>
      <c r="N21" s="211" t="s">
        <v>16</v>
      </c>
      <c r="O21" s="212"/>
      <c r="P21" s="211" t="s">
        <v>17</v>
      </c>
      <c r="Q21" s="212"/>
    </row>
    <row r="22" spans="1:21">
      <c r="A22" s="35" t="s">
        <v>292</v>
      </c>
      <c r="B22" s="35" t="s">
        <v>4</v>
      </c>
      <c r="C22" s="209" t="s">
        <v>11</v>
      </c>
      <c r="D22" s="210"/>
      <c r="E22" s="209" t="s">
        <v>8</v>
      </c>
      <c r="F22" s="210"/>
      <c r="G22" s="209" t="s">
        <v>9</v>
      </c>
      <c r="H22" s="210"/>
      <c r="I22" s="202" t="s">
        <v>263</v>
      </c>
      <c r="J22" s="203"/>
      <c r="K22" s="209" t="s">
        <v>10</v>
      </c>
      <c r="L22" s="210"/>
      <c r="M22" s="35" t="s">
        <v>4</v>
      </c>
      <c r="N22" s="209" t="s">
        <v>11</v>
      </c>
      <c r="O22" s="210"/>
      <c r="P22" s="209" t="s">
        <v>8</v>
      </c>
      <c r="Q22" s="210"/>
    </row>
    <row r="23" spans="1:21">
      <c r="A23" s="36"/>
      <c r="B23" s="37"/>
      <c r="C23" s="209" t="s">
        <v>5</v>
      </c>
      <c r="D23" s="210"/>
      <c r="E23" s="209" t="s">
        <v>5</v>
      </c>
      <c r="F23" s="210"/>
      <c r="G23" s="209" t="s">
        <v>5</v>
      </c>
      <c r="H23" s="210"/>
      <c r="I23" s="205" t="s">
        <v>5</v>
      </c>
      <c r="J23" s="205"/>
      <c r="K23" s="209" t="s">
        <v>5</v>
      </c>
      <c r="L23" s="210"/>
      <c r="M23" s="37"/>
      <c r="N23" s="209" t="s">
        <v>5</v>
      </c>
      <c r="O23" s="210"/>
      <c r="P23" s="209" t="s">
        <v>5</v>
      </c>
      <c r="Q23" s="210"/>
    </row>
    <row r="24" spans="1:21" ht="26.4">
      <c r="A24" s="36"/>
      <c r="B24" s="37"/>
      <c r="C24" s="38" t="s">
        <v>14</v>
      </c>
      <c r="D24" s="38" t="s">
        <v>264</v>
      </c>
      <c r="E24" s="38" t="s">
        <v>15</v>
      </c>
      <c r="F24" s="38" t="s">
        <v>265</v>
      </c>
      <c r="G24" s="38" t="s">
        <v>266</v>
      </c>
      <c r="H24" s="38" t="s">
        <v>267</v>
      </c>
      <c r="I24" s="81" t="s">
        <v>268</v>
      </c>
      <c r="J24" s="81" t="s">
        <v>269</v>
      </c>
      <c r="K24" s="38" t="s">
        <v>270</v>
      </c>
      <c r="L24" s="38" t="s">
        <v>271</v>
      </c>
      <c r="M24" s="37"/>
      <c r="N24" s="38" t="s">
        <v>272</v>
      </c>
      <c r="O24" s="38" t="s">
        <v>264</v>
      </c>
      <c r="P24" s="38" t="s">
        <v>273</v>
      </c>
      <c r="Q24" s="38" t="s">
        <v>265</v>
      </c>
    </row>
    <row r="25" spans="1:21" s="51" customFormat="1" ht="16.2" hidden="1" customHeight="1">
      <c r="A25" s="27" t="s">
        <v>277</v>
      </c>
      <c r="B25" s="27" t="s">
        <v>417</v>
      </c>
      <c r="C25" s="25">
        <v>44168</v>
      </c>
      <c r="D25" s="25">
        <f t="shared" ref="D25" si="24">C25+1</f>
        <v>44169</v>
      </c>
      <c r="E25" s="25">
        <f t="shared" ref="E25:E27" si="25">D25+1</f>
        <v>44170</v>
      </c>
      <c r="F25" s="25">
        <f t="shared" ref="F25:F27" si="26">E25+1</f>
        <v>44171</v>
      </c>
      <c r="G25" s="26">
        <v>44174</v>
      </c>
      <c r="H25" s="25">
        <v>44174</v>
      </c>
      <c r="I25" s="92" t="s">
        <v>536</v>
      </c>
      <c r="J25" s="92" t="s">
        <v>537</v>
      </c>
      <c r="K25" s="25">
        <v>44176</v>
      </c>
      <c r="L25" s="25">
        <v>44177</v>
      </c>
      <c r="M25" s="27" t="s">
        <v>419</v>
      </c>
      <c r="N25" s="25">
        <v>44185</v>
      </c>
      <c r="O25" s="25">
        <v>44185</v>
      </c>
      <c r="P25" s="25">
        <f t="shared" ref="P25:P27" si="27">O25+1</f>
        <v>44186</v>
      </c>
      <c r="Q25" s="25">
        <f t="shared" ref="Q25:Q27" si="28">P25+1</f>
        <v>44187</v>
      </c>
      <c r="R25" s="57"/>
      <c r="S25" s="56"/>
    </row>
    <row r="26" spans="1:21" s="51" customFormat="1" ht="16.2" customHeight="1">
      <c r="A26" s="27" t="s">
        <v>279</v>
      </c>
      <c r="B26" s="27" t="s">
        <v>452</v>
      </c>
      <c r="C26" s="25">
        <v>44176</v>
      </c>
      <c r="D26" s="25">
        <v>44176</v>
      </c>
      <c r="E26" s="25">
        <f t="shared" si="25"/>
        <v>44177</v>
      </c>
      <c r="F26" s="25">
        <f t="shared" si="26"/>
        <v>44178</v>
      </c>
      <c r="G26" s="26">
        <v>44181</v>
      </c>
      <c r="H26" s="25">
        <v>44181</v>
      </c>
      <c r="I26" s="25">
        <v>44182</v>
      </c>
      <c r="J26" s="25">
        <v>44182</v>
      </c>
      <c r="K26" s="25">
        <v>44183</v>
      </c>
      <c r="L26" s="25">
        <v>44184</v>
      </c>
      <c r="M26" s="27" t="s">
        <v>454</v>
      </c>
      <c r="N26" s="25">
        <v>44189</v>
      </c>
      <c r="O26" s="25">
        <f t="shared" ref="O26:O27" si="29">N26+1</f>
        <v>44190</v>
      </c>
      <c r="P26" s="25">
        <f t="shared" si="27"/>
        <v>44191</v>
      </c>
      <c r="Q26" s="25">
        <f t="shared" si="28"/>
        <v>44192</v>
      </c>
      <c r="R26" s="57"/>
      <c r="S26" s="56"/>
    </row>
    <row r="27" spans="1:21" s="51" customFormat="1" ht="16.2" customHeight="1">
      <c r="A27" s="27" t="s">
        <v>277</v>
      </c>
      <c r="B27" s="27" t="s">
        <v>452</v>
      </c>
      <c r="C27" s="25">
        <v>44185</v>
      </c>
      <c r="D27" s="25">
        <v>44185</v>
      </c>
      <c r="E27" s="25">
        <f t="shared" si="25"/>
        <v>44186</v>
      </c>
      <c r="F27" s="25">
        <f t="shared" si="26"/>
        <v>44187</v>
      </c>
      <c r="G27" s="26">
        <v>44190</v>
      </c>
      <c r="H27" s="25">
        <v>44190</v>
      </c>
      <c r="I27" s="72" t="s">
        <v>80</v>
      </c>
      <c r="J27" s="72" t="s">
        <v>80</v>
      </c>
      <c r="K27" s="25">
        <v>44192</v>
      </c>
      <c r="L27" s="25">
        <v>44193</v>
      </c>
      <c r="M27" s="27" t="s">
        <v>454</v>
      </c>
      <c r="N27" s="25">
        <v>44198</v>
      </c>
      <c r="O27" s="25">
        <f t="shared" si="29"/>
        <v>44199</v>
      </c>
      <c r="P27" s="25">
        <f t="shared" si="27"/>
        <v>44200</v>
      </c>
      <c r="Q27" s="25">
        <f t="shared" si="28"/>
        <v>44201</v>
      </c>
      <c r="R27" s="57"/>
      <c r="S27" s="56"/>
    </row>
    <row r="28" spans="1:21">
      <c r="A28" s="136" t="s">
        <v>261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33"/>
    </row>
    <row r="29" spans="1:21">
      <c r="A29" s="132" t="s">
        <v>1</v>
      </c>
      <c r="B29" s="132" t="s">
        <v>2</v>
      </c>
      <c r="C29" s="211" t="s">
        <v>16</v>
      </c>
      <c r="D29" s="212"/>
      <c r="E29" s="211" t="s">
        <v>17</v>
      </c>
      <c r="F29" s="212"/>
      <c r="G29" s="211" t="s">
        <v>6</v>
      </c>
      <c r="H29" s="212"/>
      <c r="I29" s="211" t="s">
        <v>18</v>
      </c>
      <c r="J29" s="212"/>
      <c r="K29" s="132" t="s">
        <v>2</v>
      </c>
      <c r="L29" s="211" t="s">
        <v>16</v>
      </c>
      <c r="M29" s="212"/>
      <c r="N29" s="211" t="s">
        <v>17</v>
      </c>
      <c r="O29" s="212"/>
    </row>
    <row r="30" spans="1:21">
      <c r="A30" s="133" t="s">
        <v>292</v>
      </c>
      <c r="B30" s="133" t="s">
        <v>4</v>
      </c>
      <c r="C30" s="209" t="s">
        <v>11</v>
      </c>
      <c r="D30" s="210"/>
      <c r="E30" s="209" t="s">
        <v>8</v>
      </c>
      <c r="F30" s="210"/>
      <c r="G30" s="209" t="s">
        <v>9</v>
      </c>
      <c r="H30" s="210"/>
      <c r="I30" s="209" t="s">
        <v>10</v>
      </c>
      <c r="J30" s="210"/>
      <c r="K30" s="133" t="s">
        <v>4</v>
      </c>
      <c r="L30" s="209" t="s">
        <v>11</v>
      </c>
      <c r="M30" s="210"/>
      <c r="N30" s="209" t="s">
        <v>8</v>
      </c>
      <c r="O30" s="210"/>
    </row>
    <row r="31" spans="1:21">
      <c r="A31" s="134"/>
      <c r="B31" s="135"/>
      <c r="C31" s="209" t="s">
        <v>5</v>
      </c>
      <c r="D31" s="210"/>
      <c r="E31" s="209" t="s">
        <v>5</v>
      </c>
      <c r="F31" s="210"/>
      <c r="G31" s="209" t="s">
        <v>5</v>
      </c>
      <c r="H31" s="210"/>
      <c r="I31" s="209" t="s">
        <v>5</v>
      </c>
      <c r="J31" s="210"/>
      <c r="K31" s="135"/>
      <c r="L31" s="209" t="s">
        <v>5</v>
      </c>
      <c r="M31" s="210"/>
      <c r="N31" s="209" t="s">
        <v>5</v>
      </c>
      <c r="O31" s="210"/>
    </row>
    <row r="32" spans="1:21" ht="26.4">
      <c r="A32" s="134"/>
      <c r="B32" s="135"/>
      <c r="C32" s="38" t="s">
        <v>14</v>
      </c>
      <c r="D32" s="38" t="s">
        <v>264</v>
      </c>
      <c r="E32" s="38" t="s">
        <v>15</v>
      </c>
      <c r="F32" s="38" t="s">
        <v>265</v>
      </c>
      <c r="G32" s="38" t="s">
        <v>266</v>
      </c>
      <c r="H32" s="38" t="s">
        <v>267</v>
      </c>
      <c r="I32" s="38" t="s">
        <v>534</v>
      </c>
      <c r="J32" s="38" t="s">
        <v>535</v>
      </c>
      <c r="K32" s="135"/>
      <c r="L32" s="38" t="s">
        <v>272</v>
      </c>
      <c r="M32" s="38" t="s">
        <v>264</v>
      </c>
      <c r="N32" s="38" t="s">
        <v>273</v>
      </c>
      <c r="O32" s="38" t="s">
        <v>265</v>
      </c>
    </row>
    <row r="33" spans="1:17">
      <c r="A33" s="27" t="s">
        <v>279</v>
      </c>
      <c r="B33" s="27" t="s">
        <v>456</v>
      </c>
      <c r="C33" s="25">
        <v>44189</v>
      </c>
      <c r="D33" s="25">
        <f t="shared" ref="D33:D37" si="30">C33+1</f>
        <v>44190</v>
      </c>
      <c r="E33" s="25">
        <f t="shared" ref="E33:E37" si="31">D33+1</f>
        <v>44191</v>
      </c>
      <c r="F33" s="25">
        <f t="shared" ref="F33:F37" si="32">E33+1</f>
        <v>44192</v>
      </c>
      <c r="G33" s="26">
        <v>44195</v>
      </c>
      <c r="H33" s="25">
        <v>44195</v>
      </c>
      <c r="I33" s="25">
        <v>44197</v>
      </c>
      <c r="J33" s="25">
        <v>44198</v>
      </c>
      <c r="K33" s="27" t="s">
        <v>458</v>
      </c>
      <c r="L33" s="25">
        <v>44203</v>
      </c>
      <c r="M33" s="25">
        <f t="shared" ref="M33:M37" si="33">L33+1</f>
        <v>44204</v>
      </c>
      <c r="N33" s="25">
        <f t="shared" ref="N33:N37" si="34">M33+1</f>
        <v>44205</v>
      </c>
      <c r="O33" s="25">
        <f t="shared" ref="O33:O37" si="35">N33+1</f>
        <v>44206</v>
      </c>
    </row>
    <row r="34" spans="1:17">
      <c r="A34" s="27" t="s">
        <v>277</v>
      </c>
      <c r="B34" s="27" t="s">
        <v>457</v>
      </c>
      <c r="C34" s="25">
        <v>44198</v>
      </c>
      <c r="D34" s="25">
        <f t="shared" si="30"/>
        <v>44199</v>
      </c>
      <c r="E34" s="25">
        <f t="shared" si="31"/>
        <v>44200</v>
      </c>
      <c r="F34" s="25">
        <f t="shared" si="32"/>
        <v>44201</v>
      </c>
      <c r="G34" s="26">
        <v>44203</v>
      </c>
      <c r="H34" s="25">
        <v>44204</v>
      </c>
      <c r="I34" s="25">
        <v>44205</v>
      </c>
      <c r="J34" s="25">
        <v>44206</v>
      </c>
      <c r="K34" s="27" t="s">
        <v>459</v>
      </c>
      <c r="L34" s="25">
        <v>44210</v>
      </c>
      <c r="M34" s="25">
        <f t="shared" si="33"/>
        <v>44211</v>
      </c>
      <c r="N34" s="25">
        <f t="shared" si="34"/>
        <v>44212</v>
      </c>
      <c r="O34" s="25">
        <f t="shared" si="35"/>
        <v>44213</v>
      </c>
    </row>
    <row r="35" spans="1:17">
      <c r="A35" s="27" t="s">
        <v>279</v>
      </c>
      <c r="B35" s="27" t="s">
        <v>457</v>
      </c>
      <c r="C35" s="25">
        <v>44203</v>
      </c>
      <c r="D35" s="25">
        <f t="shared" si="30"/>
        <v>44204</v>
      </c>
      <c r="E35" s="25">
        <f t="shared" si="31"/>
        <v>44205</v>
      </c>
      <c r="F35" s="25">
        <f t="shared" si="32"/>
        <v>44206</v>
      </c>
      <c r="G35" s="26">
        <v>44209</v>
      </c>
      <c r="H35" s="25">
        <v>44209</v>
      </c>
      <c r="I35" s="25">
        <v>44211</v>
      </c>
      <c r="J35" s="25">
        <v>44212</v>
      </c>
      <c r="K35" s="27" t="s">
        <v>459</v>
      </c>
      <c r="L35" s="25">
        <v>44217</v>
      </c>
      <c r="M35" s="25">
        <f t="shared" si="33"/>
        <v>44218</v>
      </c>
      <c r="N35" s="25">
        <f t="shared" si="34"/>
        <v>44219</v>
      </c>
      <c r="O35" s="25">
        <f t="shared" si="35"/>
        <v>44220</v>
      </c>
    </row>
    <row r="36" spans="1:17">
      <c r="A36" s="27" t="s">
        <v>277</v>
      </c>
      <c r="B36" s="27" t="s">
        <v>479</v>
      </c>
      <c r="C36" s="25">
        <v>44210</v>
      </c>
      <c r="D36" s="25">
        <f t="shared" si="30"/>
        <v>44211</v>
      </c>
      <c r="E36" s="25">
        <f t="shared" si="31"/>
        <v>44212</v>
      </c>
      <c r="F36" s="25">
        <f t="shared" si="32"/>
        <v>44213</v>
      </c>
      <c r="G36" s="26">
        <v>44216</v>
      </c>
      <c r="H36" s="25">
        <v>44216</v>
      </c>
      <c r="I36" s="25">
        <v>44218</v>
      </c>
      <c r="J36" s="25">
        <v>44219</v>
      </c>
      <c r="K36" s="27" t="s">
        <v>478</v>
      </c>
      <c r="L36" s="25">
        <v>44224</v>
      </c>
      <c r="M36" s="25">
        <f t="shared" si="33"/>
        <v>44225</v>
      </c>
      <c r="N36" s="25">
        <f t="shared" si="34"/>
        <v>44226</v>
      </c>
      <c r="O36" s="25">
        <f t="shared" si="35"/>
        <v>44227</v>
      </c>
    </row>
    <row r="37" spans="1:17">
      <c r="A37" s="27" t="s">
        <v>279</v>
      </c>
      <c r="B37" s="27" t="s">
        <v>479</v>
      </c>
      <c r="C37" s="25">
        <v>44217</v>
      </c>
      <c r="D37" s="25">
        <f t="shared" si="30"/>
        <v>44218</v>
      </c>
      <c r="E37" s="25">
        <f t="shared" si="31"/>
        <v>44219</v>
      </c>
      <c r="F37" s="25">
        <f t="shared" si="32"/>
        <v>44220</v>
      </c>
      <c r="G37" s="26">
        <v>44223</v>
      </c>
      <c r="H37" s="25">
        <v>44223</v>
      </c>
      <c r="I37" s="25">
        <v>44225</v>
      </c>
      <c r="J37" s="25">
        <v>44226</v>
      </c>
      <c r="K37" s="27" t="s">
        <v>478</v>
      </c>
      <c r="L37" s="25">
        <v>44231</v>
      </c>
      <c r="M37" s="25">
        <f t="shared" si="33"/>
        <v>44232</v>
      </c>
      <c r="N37" s="25">
        <f t="shared" si="34"/>
        <v>44233</v>
      </c>
      <c r="O37" s="25">
        <f t="shared" si="35"/>
        <v>44234</v>
      </c>
    </row>
    <row r="38" spans="1:17">
      <c r="A38" s="27" t="s">
        <v>277</v>
      </c>
      <c r="B38" s="27" t="s">
        <v>552</v>
      </c>
      <c r="C38" s="25">
        <v>44224</v>
      </c>
      <c r="D38" s="25">
        <f t="shared" ref="D38:D39" si="36">C38+1</f>
        <v>44225</v>
      </c>
      <c r="E38" s="25">
        <f t="shared" ref="E38:E39" si="37">D38+1</f>
        <v>44226</v>
      </c>
      <c r="F38" s="25">
        <f t="shared" ref="F38:F39" si="38">E38+1</f>
        <v>44227</v>
      </c>
      <c r="G38" s="26">
        <v>44230</v>
      </c>
      <c r="H38" s="25">
        <v>44230</v>
      </c>
      <c r="I38" s="25">
        <v>44232</v>
      </c>
      <c r="J38" s="25">
        <v>44233</v>
      </c>
      <c r="K38" s="27" t="s">
        <v>553</v>
      </c>
      <c r="L38" s="25">
        <v>44238</v>
      </c>
      <c r="M38" s="25">
        <f t="shared" ref="M38:M39" si="39">L38+1</f>
        <v>44239</v>
      </c>
      <c r="N38" s="25">
        <f t="shared" ref="N38:N39" si="40">M38+1</f>
        <v>44240</v>
      </c>
      <c r="O38" s="25">
        <f t="shared" ref="O38:O39" si="41">N38+1</f>
        <v>44241</v>
      </c>
    </row>
    <row r="39" spans="1:17">
      <c r="A39" s="27" t="s">
        <v>279</v>
      </c>
      <c r="B39" s="27" t="s">
        <v>549</v>
      </c>
      <c r="C39" s="25">
        <v>44231</v>
      </c>
      <c r="D39" s="25">
        <f t="shared" si="36"/>
        <v>44232</v>
      </c>
      <c r="E39" s="25">
        <f t="shared" si="37"/>
        <v>44233</v>
      </c>
      <c r="F39" s="25">
        <f t="shared" si="38"/>
        <v>44234</v>
      </c>
      <c r="G39" s="26">
        <v>44237</v>
      </c>
      <c r="H39" s="25">
        <v>44237</v>
      </c>
      <c r="I39" s="25">
        <v>44239</v>
      </c>
      <c r="J39" s="25">
        <v>44240</v>
      </c>
      <c r="K39" s="27" t="s">
        <v>551</v>
      </c>
      <c r="L39" s="25">
        <v>44245</v>
      </c>
      <c r="M39" s="25">
        <f t="shared" si="39"/>
        <v>44246</v>
      </c>
      <c r="N39" s="25">
        <f t="shared" si="40"/>
        <v>44247</v>
      </c>
      <c r="O39" s="25">
        <f t="shared" si="41"/>
        <v>44248</v>
      </c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56"/>
      <c r="M40" s="56"/>
      <c r="N40" s="56"/>
      <c r="O40" s="56"/>
      <c r="P40" s="57"/>
      <c r="Q40" s="56"/>
    </row>
    <row r="41" spans="1:17" ht="16.2" customHeight="1">
      <c r="A41" s="226" t="s">
        <v>19</v>
      </c>
      <c r="B41" s="227"/>
      <c r="C41" s="208" t="s">
        <v>20</v>
      </c>
      <c r="D41" s="208"/>
      <c r="E41" s="208"/>
      <c r="F41" s="208"/>
      <c r="G41" s="208"/>
      <c r="H41" s="208"/>
      <c r="I41" s="208"/>
      <c r="J41" s="208"/>
      <c r="K41" s="208"/>
      <c r="L41" s="1"/>
      <c r="M41" s="1"/>
      <c r="N41" s="97"/>
      <c r="O41" s="1"/>
      <c r="P41" s="1"/>
      <c r="Q41" s="1"/>
    </row>
    <row r="42" spans="1:17" ht="16.2" customHeight="1">
      <c r="A42" s="225" t="s">
        <v>21</v>
      </c>
      <c r="B42" s="225"/>
      <c r="C42" s="213" t="s">
        <v>375</v>
      </c>
      <c r="D42" s="213"/>
      <c r="E42" s="213"/>
      <c r="F42" s="213"/>
      <c r="G42" s="213"/>
      <c r="H42" s="213"/>
      <c r="I42" s="213"/>
      <c r="J42" s="213"/>
      <c r="K42" s="213"/>
      <c r="L42" s="1"/>
      <c r="M42" s="1"/>
      <c r="N42" s="1"/>
      <c r="O42" s="1"/>
      <c r="P42" s="1"/>
      <c r="Q42" s="1"/>
    </row>
    <row r="43" spans="1:17" ht="16.2" customHeight="1">
      <c r="A43" s="217" t="s">
        <v>22</v>
      </c>
      <c r="B43" s="217"/>
      <c r="C43" s="213" t="s">
        <v>96</v>
      </c>
      <c r="D43" s="213"/>
      <c r="E43" s="213"/>
      <c r="F43" s="213"/>
      <c r="G43" s="213"/>
      <c r="H43" s="213"/>
      <c r="I43" s="213"/>
      <c r="J43" s="213"/>
      <c r="K43" s="213"/>
      <c r="L43" s="1"/>
      <c r="M43" s="1"/>
      <c r="N43" s="1"/>
      <c r="O43" s="1"/>
      <c r="P43" s="1"/>
      <c r="Q43" s="1"/>
    </row>
    <row r="44" spans="1:17" ht="16.2" hidden="1" customHeight="1">
      <c r="A44" s="217" t="s">
        <v>23</v>
      </c>
      <c r="B44" s="217"/>
      <c r="C44" s="214" t="s">
        <v>177</v>
      </c>
      <c r="D44" s="214"/>
      <c r="E44" s="214"/>
      <c r="F44" s="214"/>
      <c r="G44" s="214"/>
      <c r="H44" s="214"/>
      <c r="I44" s="214"/>
      <c r="J44" s="214"/>
      <c r="K44" s="214"/>
      <c r="L44" s="1"/>
      <c r="M44" s="1"/>
      <c r="N44" s="1"/>
      <c r="O44" s="1"/>
      <c r="P44" s="1"/>
      <c r="Q44" s="1"/>
    </row>
    <row r="45" spans="1:17" ht="16.2" customHeight="1">
      <c r="A45" s="220" t="s">
        <v>293</v>
      </c>
      <c r="B45" s="221"/>
      <c r="C45" s="214" t="s">
        <v>295</v>
      </c>
      <c r="D45" s="214"/>
      <c r="E45" s="214"/>
      <c r="F45" s="214"/>
      <c r="G45" s="214"/>
      <c r="H45" s="214"/>
      <c r="I45" s="214"/>
      <c r="J45" s="214"/>
      <c r="K45" s="214"/>
      <c r="L45" s="1"/>
      <c r="M45" s="1"/>
      <c r="N45" s="1"/>
      <c r="O45" s="1"/>
      <c r="P45" s="1"/>
      <c r="Q45" s="1"/>
    </row>
    <row r="46" spans="1:17" ht="16.2" customHeight="1">
      <c r="A46" s="107" t="s">
        <v>338</v>
      </c>
      <c r="B46" s="108"/>
      <c r="C46" s="222" t="s">
        <v>339</v>
      </c>
      <c r="D46" s="223"/>
      <c r="E46" s="223"/>
      <c r="F46" s="223"/>
      <c r="G46" s="223"/>
      <c r="H46" s="223"/>
      <c r="I46" s="223"/>
      <c r="J46" s="223"/>
      <c r="K46" s="224"/>
      <c r="L46" s="1"/>
      <c r="M46" s="1"/>
      <c r="N46" s="1"/>
      <c r="O46" s="1"/>
      <c r="P46" s="1"/>
      <c r="Q46" s="1"/>
    </row>
    <row r="47" spans="1:17" ht="16.2" customHeight="1">
      <c r="A47" s="220" t="s">
        <v>274</v>
      </c>
      <c r="B47" s="221"/>
      <c r="C47" s="214" t="s">
        <v>275</v>
      </c>
      <c r="D47" s="214"/>
      <c r="E47" s="214"/>
      <c r="F47" s="214"/>
      <c r="G47" s="214"/>
      <c r="H47" s="214"/>
      <c r="I47" s="214"/>
      <c r="J47" s="214"/>
      <c r="K47" s="214"/>
      <c r="L47" s="1"/>
      <c r="M47" s="1"/>
      <c r="N47" s="1"/>
      <c r="O47" s="1"/>
      <c r="P47" s="1"/>
      <c r="Q47" s="1"/>
    </row>
    <row r="48" spans="1:17" ht="16.2" customHeight="1">
      <c r="A48" s="220" t="s">
        <v>24</v>
      </c>
      <c r="B48" s="221"/>
      <c r="C48" s="213" t="s">
        <v>344</v>
      </c>
      <c r="D48" s="213"/>
      <c r="E48" s="213"/>
      <c r="F48" s="213"/>
      <c r="G48" s="213"/>
      <c r="H48" s="213"/>
      <c r="I48" s="213"/>
      <c r="J48" s="213"/>
      <c r="K48" s="213"/>
      <c r="L48" s="1"/>
      <c r="M48" s="1"/>
      <c r="N48" s="1"/>
      <c r="O48" s="1"/>
      <c r="P48" s="1"/>
      <c r="Q48" s="1"/>
    </row>
    <row r="49" spans="1:17" ht="16.2" customHeight="1">
      <c r="A49" s="220" t="s">
        <v>223</v>
      </c>
      <c r="B49" s="221"/>
      <c r="C49" s="213" t="s">
        <v>290</v>
      </c>
      <c r="D49" s="213"/>
      <c r="E49" s="213"/>
      <c r="F49" s="213"/>
      <c r="G49" s="213"/>
      <c r="H49" s="213"/>
      <c r="I49" s="213"/>
      <c r="J49" s="213"/>
      <c r="K49" s="213"/>
      <c r="L49" s="1"/>
      <c r="M49" s="1"/>
      <c r="N49" s="1"/>
      <c r="O49" s="1"/>
      <c r="P49" s="1"/>
      <c r="Q49" s="1"/>
    </row>
    <row r="50" spans="1:17" ht="16.2" customHeight="1">
      <c r="A50" s="218" t="s">
        <v>138</v>
      </c>
      <c r="B50" s="219"/>
      <c r="C50" s="214" t="s">
        <v>276</v>
      </c>
      <c r="D50" s="214"/>
      <c r="E50" s="214"/>
      <c r="F50" s="214"/>
      <c r="G50" s="214"/>
      <c r="H50" s="214"/>
      <c r="I50" s="214"/>
      <c r="J50" s="214"/>
      <c r="K50" s="214"/>
      <c r="L50" s="1"/>
      <c r="M50" s="1"/>
      <c r="N50" s="1"/>
      <c r="O50" s="1"/>
      <c r="P50" s="1"/>
      <c r="Q50" s="1"/>
    </row>
    <row r="51" spans="1:17" ht="17.399999999999999" customHeight="1">
      <c r="A51" s="216" t="s">
        <v>25</v>
      </c>
      <c r="B51" s="216"/>
      <c r="C51" s="214" t="s">
        <v>85</v>
      </c>
      <c r="D51" s="214"/>
      <c r="E51" s="214"/>
      <c r="F51" s="214"/>
      <c r="G51" s="214"/>
      <c r="H51" s="214"/>
      <c r="I51" s="214"/>
      <c r="J51" s="214"/>
      <c r="K51" s="214"/>
      <c r="L51" s="1"/>
      <c r="M51" s="1"/>
      <c r="N51" s="1"/>
      <c r="O51" s="1"/>
      <c r="P51" s="1"/>
      <c r="Q51" s="1"/>
    </row>
  </sheetData>
  <mergeCells count="94">
    <mergeCell ref="L29:M29"/>
    <mergeCell ref="N29:O29"/>
    <mergeCell ref="C30:D30"/>
    <mergeCell ref="E30:F30"/>
    <mergeCell ref="G30:H30"/>
    <mergeCell ref="I30:J30"/>
    <mergeCell ref="L30:M30"/>
    <mergeCell ref="N30:O30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51:K51"/>
    <mergeCell ref="A45:B45"/>
    <mergeCell ref="B1:Q1"/>
    <mergeCell ref="B2:Q2"/>
    <mergeCell ref="A42:B42"/>
    <mergeCell ref="A41:B41"/>
    <mergeCell ref="C21:D21"/>
    <mergeCell ref="E21:F21"/>
    <mergeCell ref="C23:D23"/>
    <mergeCell ref="E23:F23"/>
    <mergeCell ref="G23:H23"/>
    <mergeCell ref="I23:J23"/>
    <mergeCell ref="P21:Q21"/>
    <mergeCell ref="N23:O23"/>
    <mergeCell ref="P22:Q22"/>
    <mergeCell ref="N21:O21"/>
    <mergeCell ref="C46:K46"/>
    <mergeCell ref="C47:K47"/>
    <mergeCell ref="C48:K48"/>
    <mergeCell ref="C49:K49"/>
    <mergeCell ref="C50:K50"/>
    <mergeCell ref="A51:B51"/>
    <mergeCell ref="A43:B43"/>
    <mergeCell ref="A44:B44"/>
    <mergeCell ref="A50:B50"/>
    <mergeCell ref="A49:B49"/>
    <mergeCell ref="A48:B48"/>
    <mergeCell ref="A47:B47"/>
    <mergeCell ref="C42:K42"/>
    <mergeCell ref="C43:K43"/>
    <mergeCell ref="C44:K44"/>
    <mergeCell ref="C45:K45"/>
    <mergeCell ref="K21:L21"/>
    <mergeCell ref="C22:D22"/>
    <mergeCell ref="E22:F22"/>
    <mergeCell ref="G22:H22"/>
    <mergeCell ref="I22:J22"/>
    <mergeCell ref="K22:L22"/>
    <mergeCell ref="G21:H21"/>
    <mergeCell ref="I21:J21"/>
    <mergeCell ref="C31:D31"/>
    <mergeCell ref="E31:F31"/>
    <mergeCell ref="G31:H31"/>
    <mergeCell ref="I31:J31"/>
    <mergeCell ref="M6:N6"/>
    <mergeCell ref="P6:Q6"/>
    <mergeCell ref="R6:S6"/>
    <mergeCell ref="T6:U6"/>
    <mergeCell ref="C41:K41"/>
    <mergeCell ref="L31:M31"/>
    <mergeCell ref="N31:O31"/>
    <mergeCell ref="C29:D29"/>
    <mergeCell ref="P23:Q23"/>
    <mergeCell ref="K23:L23"/>
    <mergeCell ref="N22:O22"/>
    <mergeCell ref="C6:D6"/>
    <mergeCell ref="E6:F6"/>
    <mergeCell ref="E29:F29"/>
    <mergeCell ref="G29:H29"/>
    <mergeCell ref="I29:J29"/>
    <mergeCell ref="C11:D11"/>
    <mergeCell ref="E11:F11"/>
    <mergeCell ref="G6:H6"/>
    <mergeCell ref="I6:J6"/>
    <mergeCell ref="K6:L6"/>
    <mergeCell ref="C7:D7"/>
    <mergeCell ref="E7:F7"/>
    <mergeCell ref="G7:H7"/>
    <mergeCell ref="I7:J7"/>
    <mergeCell ref="K7:L7"/>
    <mergeCell ref="M7:N7"/>
    <mergeCell ref="P7:Q7"/>
    <mergeCell ref="R7:S7"/>
    <mergeCell ref="T7:U7"/>
    <mergeCell ref="R9:S9"/>
    <mergeCell ref="T9:U9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P25"/>
  <sheetViews>
    <sheetView topLeftCell="A4" workbookViewId="0">
      <selection activeCell="I13" sqref="I13:J13"/>
    </sheetView>
  </sheetViews>
  <sheetFormatPr defaultRowHeight="17.100000000000001" customHeight="1"/>
  <cols>
    <col min="1" max="1" width="17.296875" customWidth="1"/>
    <col min="2" max="13" width="8.3984375" customWidth="1"/>
    <col min="14" max="21" width="8.19921875" customWidth="1"/>
  </cols>
  <sheetData>
    <row r="1" spans="1:250" ht="52.2" customHeight="1">
      <c r="B1" s="179" t="s">
        <v>207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50" ht="17.100000000000001" customHeight="1">
      <c r="B2" s="180" t="s">
        <v>208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50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s="76" customFormat="1" ht="15.6">
      <c r="A4" s="235" t="s">
        <v>532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</row>
    <row r="5" spans="1:250" ht="15.6">
      <c r="A5" s="120" t="s">
        <v>1</v>
      </c>
      <c r="B5" s="120" t="s">
        <v>2</v>
      </c>
      <c r="C5" s="151" t="s">
        <v>209</v>
      </c>
      <c r="D5" s="151"/>
      <c r="E5" s="151" t="s">
        <v>301</v>
      </c>
      <c r="F5" s="151"/>
      <c r="G5" s="151" t="s">
        <v>291</v>
      </c>
      <c r="H5" s="151"/>
      <c r="I5" s="230" t="s">
        <v>6</v>
      </c>
      <c r="J5" s="201"/>
      <c r="K5" s="153" t="s">
        <v>287</v>
      </c>
      <c r="L5" s="157"/>
      <c r="M5" s="120" t="s">
        <v>2</v>
      </c>
      <c r="N5" s="151" t="s">
        <v>209</v>
      </c>
      <c r="O5" s="151"/>
      <c r="P5" s="151" t="s">
        <v>301</v>
      </c>
      <c r="Q5" s="151"/>
      <c r="R5" s="151" t="s">
        <v>291</v>
      </c>
      <c r="S5" s="151"/>
      <c r="T5" s="230" t="s">
        <v>6</v>
      </c>
      <c r="U5" s="201"/>
    </row>
    <row r="6" spans="1:250" ht="15.6">
      <c r="A6" s="158" t="s">
        <v>3</v>
      </c>
      <c r="B6" s="158" t="s">
        <v>4</v>
      </c>
      <c r="C6" s="152" t="s">
        <v>282</v>
      </c>
      <c r="D6" s="152"/>
      <c r="E6" s="152" t="s">
        <v>302</v>
      </c>
      <c r="F6" s="152"/>
      <c r="G6" s="152" t="s">
        <v>230</v>
      </c>
      <c r="H6" s="152"/>
      <c r="I6" s="201" t="s">
        <v>9</v>
      </c>
      <c r="J6" s="201"/>
      <c r="K6" s="155" t="s">
        <v>10</v>
      </c>
      <c r="L6" s="156"/>
      <c r="M6" s="158" t="s">
        <v>4</v>
      </c>
      <c r="N6" s="152" t="s">
        <v>282</v>
      </c>
      <c r="O6" s="152"/>
      <c r="P6" s="152" t="s">
        <v>302</v>
      </c>
      <c r="Q6" s="152"/>
      <c r="R6" s="152" t="s">
        <v>230</v>
      </c>
      <c r="S6" s="152"/>
      <c r="T6" s="201" t="s">
        <v>9</v>
      </c>
      <c r="U6" s="201"/>
      <c r="V6" s="67"/>
      <c r="W6" s="67"/>
      <c r="X6" s="67"/>
      <c r="Y6" s="67"/>
    </row>
    <row r="7" spans="1:250" ht="15.6">
      <c r="A7" s="161"/>
      <c r="B7" s="161"/>
      <c r="C7" s="158" t="s">
        <v>5</v>
      </c>
      <c r="D7" s="158"/>
      <c r="E7" s="158" t="s">
        <v>5</v>
      </c>
      <c r="F7" s="158"/>
      <c r="G7" s="158" t="s">
        <v>5</v>
      </c>
      <c r="H7" s="158"/>
      <c r="I7" s="158" t="s">
        <v>5</v>
      </c>
      <c r="J7" s="158"/>
      <c r="K7" s="158" t="s">
        <v>5</v>
      </c>
      <c r="L7" s="158"/>
      <c r="M7" s="161"/>
      <c r="N7" s="192" t="s">
        <v>5</v>
      </c>
      <c r="O7" s="192"/>
      <c r="P7" s="158" t="s">
        <v>5</v>
      </c>
      <c r="Q7" s="158"/>
      <c r="R7" s="152" t="s">
        <v>5</v>
      </c>
      <c r="S7" s="152"/>
      <c r="T7" s="152" t="s">
        <v>5</v>
      </c>
      <c r="U7" s="152"/>
      <c r="V7" s="67"/>
      <c r="W7" s="67"/>
      <c r="X7" s="67"/>
      <c r="Y7" s="67"/>
    </row>
    <row r="8" spans="1:250" ht="31.8" customHeight="1">
      <c r="A8" s="121"/>
      <c r="B8" s="122"/>
      <c r="C8" s="21" t="s">
        <v>401</v>
      </c>
      <c r="D8" s="21" t="s">
        <v>398</v>
      </c>
      <c r="E8" s="81" t="s">
        <v>396</v>
      </c>
      <c r="F8" s="81" t="s">
        <v>397</v>
      </c>
      <c r="G8" s="81" t="s">
        <v>399</v>
      </c>
      <c r="H8" s="81" t="s">
        <v>400</v>
      </c>
      <c r="I8" s="81" t="s">
        <v>402</v>
      </c>
      <c r="J8" s="81" t="s">
        <v>403</v>
      </c>
      <c r="K8" s="81" t="s">
        <v>283</v>
      </c>
      <c r="L8" s="81" t="s">
        <v>288</v>
      </c>
      <c r="M8" s="38"/>
      <c r="N8" s="21" t="s">
        <v>401</v>
      </c>
      <c r="O8" s="21" t="s">
        <v>398</v>
      </c>
      <c r="P8" s="81" t="s">
        <v>396</v>
      </c>
      <c r="Q8" s="81" t="s">
        <v>397</v>
      </c>
      <c r="R8" s="81" t="s">
        <v>399</v>
      </c>
      <c r="S8" s="81" t="s">
        <v>400</v>
      </c>
      <c r="T8" s="137" t="s">
        <v>402</v>
      </c>
      <c r="U8" s="137" t="s">
        <v>403</v>
      </c>
      <c r="V8" s="95"/>
      <c r="W8" s="95"/>
      <c r="X8" s="95"/>
      <c r="Y8" s="95"/>
    </row>
    <row r="9" spans="1:250" ht="15.6" hidden="1">
      <c r="A9" s="11" t="s">
        <v>284</v>
      </c>
      <c r="B9" s="12" t="s">
        <v>416</v>
      </c>
      <c r="C9" s="128" t="s">
        <v>80</v>
      </c>
      <c r="D9" s="128" t="str">
        <f t="shared" ref="D9:D13" si="0">C9</f>
        <v>OMIT</v>
      </c>
      <c r="E9" s="23">
        <v>44175</v>
      </c>
      <c r="F9" s="23">
        <f t="shared" ref="F9:F14" si="1">E9</f>
        <v>44175</v>
      </c>
      <c r="G9" s="23">
        <f t="shared" ref="G9:G14" si="2">F9+1</f>
        <v>44176</v>
      </c>
      <c r="H9" s="23">
        <f t="shared" ref="H9:H14" si="3">G9</f>
        <v>44176</v>
      </c>
      <c r="I9" s="64" t="s">
        <v>80</v>
      </c>
      <c r="J9" s="64" t="str">
        <f t="shared" ref="J9" si="4">I9</f>
        <v>OMIT</v>
      </c>
      <c r="K9" s="23">
        <v>44178</v>
      </c>
      <c r="L9" s="23">
        <f t="shared" ref="L9:L13" si="5">K9+1</f>
        <v>44179</v>
      </c>
      <c r="M9" s="13" t="s">
        <v>415</v>
      </c>
      <c r="N9" s="128" t="s">
        <v>80</v>
      </c>
      <c r="O9" s="128" t="str">
        <f t="shared" ref="O9" si="6">N9</f>
        <v>OMIT</v>
      </c>
      <c r="P9" s="196" t="s">
        <v>542</v>
      </c>
      <c r="Q9" s="197"/>
      <c r="R9" s="196" t="s">
        <v>543</v>
      </c>
      <c r="S9" s="197"/>
      <c r="T9" s="196" t="s">
        <v>544</v>
      </c>
      <c r="U9" s="197"/>
      <c r="V9" s="67"/>
      <c r="W9" s="67"/>
    </row>
    <row r="10" spans="1:250" ht="15.6" hidden="1">
      <c r="A10" s="11" t="s">
        <v>284</v>
      </c>
      <c r="B10" s="12" t="s">
        <v>462</v>
      </c>
      <c r="C10" s="128" t="s">
        <v>80</v>
      </c>
      <c r="D10" s="128" t="str">
        <f t="shared" si="0"/>
        <v>OMIT</v>
      </c>
      <c r="E10" s="196" t="s">
        <v>542</v>
      </c>
      <c r="F10" s="197"/>
      <c r="G10" s="196" t="s">
        <v>543</v>
      </c>
      <c r="H10" s="197"/>
      <c r="I10" s="196" t="s">
        <v>544</v>
      </c>
      <c r="J10" s="197"/>
      <c r="K10" s="23">
        <v>44186</v>
      </c>
      <c r="L10" s="23">
        <f t="shared" si="5"/>
        <v>44187</v>
      </c>
      <c r="M10" s="13" t="s">
        <v>463</v>
      </c>
      <c r="N10" s="128" t="s">
        <v>80</v>
      </c>
      <c r="O10" s="128" t="str">
        <f t="shared" ref="O10:O11" si="7">N10</f>
        <v>OMIT</v>
      </c>
      <c r="P10" s="64" t="str">
        <f t="shared" ref="P10:P13" si="8">O10</f>
        <v>OMIT</v>
      </c>
      <c r="Q10" s="64" t="str">
        <f t="shared" ref="Q10:Q13" si="9">P10</f>
        <v>OMIT</v>
      </c>
      <c r="R10" s="64" t="s">
        <v>563</v>
      </c>
      <c r="S10" s="64" t="str">
        <f t="shared" ref="S10:S13" si="10">R10</f>
        <v>OMIT</v>
      </c>
      <c r="T10" s="64">
        <v>44189</v>
      </c>
      <c r="U10" s="64">
        <f t="shared" ref="U10:U13" si="11">T10</f>
        <v>44189</v>
      </c>
    </row>
    <row r="11" spans="1:250" ht="15.6">
      <c r="A11" s="11" t="s">
        <v>562</v>
      </c>
      <c r="B11" s="144" t="s">
        <v>564</v>
      </c>
      <c r="C11" s="128" t="s">
        <v>80</v>
      </c>
      <c r="D11" s="128" t="str">
        <f t="shared" si="0"/>
        <v>OMIT</v>
      </c>
      <c r="E11" s="64" t="str">
        <f t="shared" ref="E11" si="12">D11</f>
        <v>OMIT</v>
      </c>
      <c r="F11" s="64" t="str">
        <f t="shared" ref="F11" si="13">E11</f>
        <v>OMIT</v>
      </c>
      <c r="G11" s="64" t="s">
        <v>563</v>
      </c>
      <c r="H11" s="64" t="str">
        <f t="shared" ref="H11" si="14">G11</f>
        <v>OMIT</v>
      </c>
      <c r="I11" s="64">
        <v>44189</v>
      </c>
      <c r="J11" s="64">
        <f t="shared" ref="J11:J12" si="15">I11</f>
        <v>44189</v>
      </c>
      <c r="K11" s="23">
        <v>44191</v>
      </c>
      <c r="L11" s="23">
        <f t="shared" si="5"/>
        <v>44192</v>
      </c>
      <c r="M11" s="145" t="s">
        <v>565</v>
      </c>
      <c r="N11" s="128" t="s">
        <v>80</v>
      </c>
      <c r="O11" s="128" t="str">
        <f t="shared" si="7"/>
        <v>OMIT</v>
      </c>
      <c r="P11" s="23">
        <v>44194</v>
      </c>
      <c r="Q11" s="23">
        <v>44194</v>
      </c>
      <c r="R11" s="23">
        <v>44195</v>
      </c>
      <c r="S11" s="23">
        <v>44195</v>
      </c>
      <c r="T11" s="128" t="s">
        <v>80</v>
      </c>
      <c r="U11" s="128" t="str">
        <f t="shared" si="11"/>
        <v>OMIT</v>
      </c>
    </row>
    <row r="12" spans="1:250" ht="15.6">
      <c r="A12" s="11" t="s">
        <v>284</v>
      </c>
      <c r="B12" s="12" t="s">
        <v>464</v>
      </c>
      <c r="C12" s="128" t="s">
        <v>80</v>
      </c>
      <c r="D12" s="128" t="str">
        <f t="shared" si="0"/>
        <v>OMIT</v>
      </c>
      <c r="E12" s="23">
        <v>44194</v>
      </c>
      <c r="F12" s="23">
        <v>44194</v>
      </c>
      <c r="G12" s="23">
        <v>44195</v>
      </c>
      <c r="H12" s="23">
        <v>44195</v>
      </c>
      <c r="I12" s="128" t="s">
        <v>80</v>
      </c>
      <c r="J12" s="128" t="str">
        <f t="shared" si="15"/>
        <v>OMIT</v>
      </c>
      <c r="K12" s="23">
        <v>43831</v>
      </c>
      <c r="L12" s="23">
        <f t="shared" si="5"/>
        <v>43832</v>
      </c>
      <c r="M12" s="13" t="s">
        <v>465</v>
      </c>
      <c r="N12" s="128" t="s">
        <v>80</v>
      </c>
      <c r="O12" s="128" t="str">
        <f t="shared" ref="O12" si="16">N12</f>
        <v>OMIT</v>
      </c>
      <c r="P12" s="23">
        <v>43834</v>
      </c>
      <c r="Q12" s="23">
        <f t="shared" si="9"/>
        <v>43834</v>
      </c>
      <c r="R12" s="23">
        <f t="shared" ref="R12:R13" si="17">Q12+1</f>
        <v>43835</v>
      </c>
      <c r="S12" s="23">
        <f t="shared" si="10"/>
        <v>43835</v>
      </c>
      <c r="T12" s="128" t="s">
        <v>80</v>
      </c>
      <c r="U12" s="128" t="str">
        <f t="shared" si="11"/>
        <v>OMIT</v>
      </c>
    </row>
    <row r="13" spans="1:250" ht="15.6">
      <c r="A13" s="11" t="s">
        <v>590</v>
      </c>
      <c r="B13" s="12" t="s">
        <v>466</v>
      </c>
      <c r="C13" s="128" t="s">
        <v>80</v>
      </c>
      <c r="D13" s="128" t="str">
        <f t="shared" si="0"/>
        <v>OMIT</v>
      </c>
      <c r="E13" s="23">
        <v>43834</v>
      </c>
      <c r="F13" s="23">
        <f t="shared" ref="F13" si="18">E13</f>
        <v>43834</v>
      </c>
      <c r="G13" s="23">
        <f t="shared" ref="G13" si="19">F13+1</f>
        <v>43835</v>
      </c>
      <c r="H13" s="23">
        <f t="shared" ref="H13" si="20">G13</f>
        <v>43835</v>
      </c>
      <c r="I13" s="128" t="s">
        <v>80</v>
      </c>
      <c r="J13" s="128" t="str">
        <f t="shared" ref="J13" si="21">I13</f>
        <v>OMIT</v>
      </c>
      <c r="K13" s="23">
        <v>44203</v>
      </c>
      <c r="L13" s="23">
        <f t="shared" si="5"/>
        <v>44204</v>
      </c>
      <c r="M13" s="13" t="s">
        <v>467</v>
      </c>
      <c r="N13" s="112">
        <v>43840</v>
      </c>
      <c r="O13" s="112">
        <f t="shared" ref="O13" si="22">N13</f>
        <v>43840</v>
      </c>
      <c r="P13" s="23">
        <f t="shared" si="8"/>
        <v>43840</v>
      </c>
      <c r="Q13" s="23">
        <f t="shared" si="9"/>
        <v>43840</v>
      </c>
      <c r="R13" s="23">
        <f t="shared" si="17"/>
        <v>43841</v>
      </c>
      <c r="S13" s="23">
        <f t="shared" si="10"/>
        <v>43841</v>
      </c>
      <c r="T13" s="23">
        <f t="shared" ref="T13" si="23">S13</f>
        <v>43841</v>
      </c>
      <c r="U13" s="23">
        <f t="shared" si="11"/>
        <v>43841</v>
      </c>
    </row>
    <row r="14" spans="1:250" ht="15.6">
      <c r="A14" s="11" t="s">
        <v>284</v>
      </c>
      <c r="B14" s="12" t="s">
        <v>516</v>
      </c>
      <c r="C14" s="112">
        <v>43840</v>
      </c>
      <c r="D14" s="112">
        <f t="shared" ref="D14" si="24">C14</f>
        <v>43840</v>
      </c>
      <c r="E14" s="23">
        <f t="shared" ref="E14" si="25">D14</f>
        <v>43840</v>
      </c>
      <c r="F14" s="23">
        <f t="shared" si="1"/>
        <v>43840</v>
      </c>
      <c r="G14" s="23">
        <f t="shared" si="2"/>
        <v>43841</v>
      </c>
      <c r="H14" s="23">
        <f t="shared" si="3"/>
        <v>43841</v>
      </c>
      <c r="I14" s="23">
        <f t="shared" ref="I14" si="26">H14</f>
        <v>43841</v>
      </c>
      <c r="J14" s="23">
        <f t="shared" ref="J14" si="27">I14</f>
        <v>43841</v>
      </c>
      <c r="K14" s="23">
        <f t="shared" ref="K14:K17" si="28">J14+2</f>
        <v>43843</v>
      </c>
      <c r="L14" s="23">
        <f t="shared" ref="L14:L17" si="29">K14+1</f>
        <v>43844</v>
      </c>
      <c r="M14" s="13" t="s">
        <v>518</v>
      </c>
      <c r="N14" s="112">
        <v>43846</v>
      </c>
      <c r="O14" s="112">
        <f t="shared" ref="O14:O17" si="30">N14</f>
        <v>43846</v>
      </c>
      <c r="P14" s="23">
        <f t="shared" ref="P14:P17" si="31">O14</f>
        <v>43846</v>
      </c>
      <c r="Q14" s="23">
        <f t="shared" ref="Q14:Q17" si="32">P14</f>
        <v>43846</v>
      </c>
      <c r="R14" s="23">
        <f t="shared" ref="R14:R17" si="33">Q14+1</f>
        <v>43847</v>
      </c>
      <c r="S14" s="23">
        <f t="shared" ref="S14:S17" si="34">R14</f>
        <v>43847</v>
      </c>
      <c r="T14" s="23">
        <f t="shared" ref="T14:T17" si="35">S14</f>
        <v>43847</v>
      </c>
      <c r="U14" s="23">
        <f t="shared" ref="U14:U17" si="36">T14</f>
        <v>43847</v>
      </c>
    </row>
    <row r="15" spans="1:250" ht="15.6">
      <c r="A15" s="11" t="s">
        <v>562</v>
      </c>
      <c r="B15" s="12" t="s">
        <v>517</v>
      </c>
      <c r="C15" s="23">
        <v>44212</v>
      </c>
      <c r="D15" s="23">
        <f t="shared" ref="D15:D17" si="37">C15</f>
        <v>44212</v>
      </c>
      <c r="E15" s="23">
        <f t="shared" ref="E15:E17" si="38">D15</f>
        <v>44212</v>
      </c>
      <c r="F15" s="23">
        <f t="shared" ref="F15:F17" si="39">E15</f>
        <v>44212</v>
      </c>
      <c r="G15" s="23">
        <f t="shared" ref="G15:G17" si="40">F15+1</f>
        <v>44213</v>
      </c>
      <c r="H15" s="23">
        <f t="shared" ref="H15:H17" si="41">G15</f>
        <v>44213</v>
      </c>
      <c r="I15" s="23">
        <f t="shared" ref="I15:I17" si="42">H15</f>
        <v>44213</v>
      </c>
      <c r="J15" s="23">
        <f t="shared" ref="J15:J17" si="43">I15</f>
        <v>44213</v>
      </c>
      <c r="K15" s="23">
        <f t="shared" si="28"/>
        <v>44215</v>
      </c>
      <c r="L15" s="23">
        <f t="shared" si="29"/>
        <v>44216</v>
      </c>
      <c r="M15" s="13" t="s">
        <v>519</v>
      </c>
      <c r="N15" s="112">
        <v>43852</v>
      </c>
      <c r="O15" s="112">
        <f t="shared" si="30"/>
        <v>43852</v>
      </c>
      <c r="P15" s="23">
        <f t="shared" si="31"/>
        <v>43852</v>
      </c>
      <c r="Q15" s="23">
        <f t="shared" si="32"/>
        <v>43852</v>
      </c>
      <c r="R15" s="23">
        <f t="shared" si="33"/>
        <v>43853</v>
      </c>
      <c r="S15" s="23">
        <f t="shared" si="34"/>
        <v>43853</v>
      </c>
      <c r="T15" s="23">
        <f t="shared" si="35"/>
        <v>43853</v>
      </c>
      <c r="U15" s="23">
        <f t="shared" si="36"/>
        <v>43853</v>
      </c>
    </row>
    <row r="16" spans="1:250" ht="15.6">
      <c r="A16" s="11" t="s">
        <v>284</v>
      </c>
      <c r="B16" s="12" t="s">
        <v>520</v>
      </c>
      <c r="C16" s="23">
        <v>44218</v>
      </c>
      <c r="D16" s="23">
        <f t="shared" si="37"/>
        <v>44218</v>
      </c>
      <c r="E16" s="23">
        <f t="shared" si="38"/>
        <v>44218</v>
      </c>
      <c r="F16" s="23">
        <f t="shared" si="39"/>
        <v>44218</v>
      </c>
      <c r="G16" s="23">
        <f t="shared" si="40"/>
        <v>44219</v>
      </c>
      <c r="H16" s="23">
        <f t="shared" si="41"/>
        <v>44219</v>
      </c>
      <c r="I16" s="23">
        <f t="shared" si="42"/>
        <v>44219</v>
      </c>
      <c r="J16" s="23">
        <f t="shared" si="43"/>
        <v>44219</v>
      </c>
      <c r="K16" s="23">
        <f t="shared" si="28"/>
        <v>44221</v>
      </c>
      <c r="L16" s="23">
        <f t="shared" si="29"/>
        <v>44222</v>
      </c>
      <c r="M16" s="13" t="s">
        <v>522</v>
      </c>
      <c r="N16" s="112">
        <v>43858</v>
      </c>
      <c r="O16" s="112">
        <f t="shared" si="30"/>
        <v>43858</v>
      </c>
      <c r="P16" s="23">
        <f t="shared" si="31"/>
        <v>43858</v>
      </c>
      <c r="Q16" s="23">
        <f t="shared" si="32"/>
        <v>43858</v>
      </c>
      <c r="R16" s="23">
        <f t="shared" si="33"/>
        <v>43859</v>
      </c>
      <c r="S16" s="23">
        <f t="shared" si="34"/>
        <v>43859</v>
      </c>
      <c r="T16" s="23">
        <f t="shared" si="35"/>
        <v>43859</v>
      </c>
      <c r="U16" s="23">
        <f t="shared" si="36"/>
        <v>43859</v>
      </c>
    </row>
    <row r="17" spans="1:21" ht="15.6">
      <c r="A17" s="11" t="s">
        <v>590</v>
      </c>
      <c r="B17" s="12" t="s">
        <v>521</v>
      </c>
      <c r="C17" s="23">
        <v>44224</v>
      </c>
      <c r="D17" s="23">
        <f t="shared" si="37"/>
        <v>44224</v>
      </c>
      <c r="E17" s="23">
        <f t="shared" si="38"/>
        <v>44224</v>
      </c>
      <c r="F17" s="23">
        <f t="shared" si="39"/>
        <v>44224</v>
      </c>
      <c r="G17" s="23">
        <f t="shared" si="40"/>
        <v>44225</v>
      </c>
      <c r="H17" s="23">
        <f t="shared" si="41"/>
        <v>44225</v>
      </c>
      <c r="I17" s="23">
        <f t="shared" si="42"/>
        <v>44225</v>
      </c>
      <c r="J17" s="23">
        <f t="shared" si="43"/>
        <v>44225</v>
      </c>
      <c r="K17" s="23">
        <f t="shared" si="28"/>
        <v>44227</v>
      </c>
      <c r="L17" s="23">
        <f t="shared" si="29"/>
        <v>44228</v>
      </c>
      <c r="M17" s="13" t="s">
        <v>523</v>
      </c>
      <c r="N17" s="112">
        <f t="shared" ref="N17" si="44">L17+3</f>
        <v>44231</v>
      </c>
      <c r="O17" s="112">
        <f t="shared" si="30"/>
        <v>44231</v>
      </c>
      <c r="P17" s="23">
        <f t="shared" si="31"/>
        <v>44231</v>
      </c>
      <c r="Q17" s="23">
        <f t="shared" si="32"/>
        <v>44231</v>
      </c>
      <c r="R17" s="23">
        <f t="shared" si="33"/>
        <v>44232</v>
      </c>
      <c r="S17" s="23">
        <f t="shared" si="34"/>
        <v>44232</v>
      </c>
      <c r="T17" s="23">
        <f t="shared" si="35"/>
        <v>44232</v>
      </c>
      <c r="U17" s="23">
        <f t="shared" si="36"/>
        <v>44232</v>
      </c>
    </row>
    <row r="18" spans="1:21" ht="15.6">
      <c r="A18" s="11" t="s">
        <v>284</v>
      </c>
      <c r="B18" s="12" t="s">
        <v>546</v>
      </c>
      <c r="C18" s="23">
        <v>44231</v>
      </c>
      <c r="D18" s="23">
        <f t="shared" ref="D18" si="45">C18</f>
        <v>44231</v>
      </c>
      <c r="E18" s="23">
        <f t="shared" ref="E18" si="46">D18</f>
        <v>44231</v>
      </c>
      <c r="F18" s="23">
        <f t="shared" ref="F18" si="47">E18</f>
        <v>44231</v>
      </c>
      <c r="G18" s="23">
        <f t="shared" ref="G18" si="48">F18+1</f>
        <v>44232</v>
      </c>
      <c r="H18" s="23">
        <f t="shared" ref="H18" si="49">G18</f>
        <v>44232</v>
      </c>
      <c r="I18" s="23">
        <f t="shared" ref="I18" si="50">H18</f>
        <v>44232</v>
      </c>
      <c r="J18" s="23">
        <f t="shared" ref="J18" si="51">I18</f>
        <v>44232</v>
      </c>
      <c r="K18" s="23">
        <f t="shared" ref="K18" si="52">J18+2</f>
        <v>44234</v>
      </c>
      <c r="L18" s="23">
        <f t="shared" ref="L18" si="53">K18+1</f>
        <v>44235</v>
      </c>
      <c r="M18" s="13" t="s">
        <v>545</v>
      </c>
      <c r="N18" s="112">
        <f t="shared" ref="N18" si="54">L18+3</f>
        <v>44238</v>
      </c>
      <c r="O18" s="112">
        <f t="shared" ref="O18" si="55">N18</f>
        <v>44238</v>
      </c>
      <c r="P18" s="23">
        <f t="shared" ref="P18" si="56">O18</f>
        <v>44238</v>
      </c>
      <c r="Q18" s="23">
        <f t="shared" ref="Q18" si="57">P18</f>
        <v>44238</v>
      </c>
      <c r="R18" s="23">
        <f t="shared" ref="R18" si="58">Q18+1</f>
        <v>44239</v>
      </c>
      <c r="S18" s="23">
        <f t="shared" ref="S18" si="59">R18</f>
        <v>44239</v>
      </c>
      <c r="T18" s="23">
        <f t="shared" ref="T18" si="60">S18</f>
        <v>44239</v>
      </c>
      <c r="U18" s="23">
        <f t="shared" ref="U18" si="61">T18</f>
        <v>44239</v>
      </c>
    </row>
    <row r="19" spans="1:21" ht="15.6"/>
    <row r="20" spans="1:21" ht="15.6">
      <c r="A20" s="14" t="s">
        <v>124</v>
      </c>
      <c r="B20" s="168" t="s">
        <v>285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</row>
    <row r="21" spans="1:21" ht="15.6">
      <c r="A21" s="15" t="s">
        <v>345</v>
      </c>
      <c r="B21" s="169" t="s">
        <v>346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1"/>
    </row>
    <row r="22" spans="1:21" ht="15.6">
      <c r="A22" s="77" t="s">
        <v>95</v>
      </c>
      <c r="B22" s="213" t="s">
        <v>290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1"/>
      <c r="R22" s="1"/>
      <c r="S22" s="1"/>
      <c r="T22" s="1"/>
      <c r="U22" s="1"/>
    </row>
    <row r="23" spans="1:21" ht="15.6">
      <c r="A23" s="15" t="s">
        <v>138</v>
      </c>
      <c r="B23" s="172" t="s">
        <v>211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</row>
    <row r="24" spans="1:21" ht="15.6">
      <c r="A24" s="15" t="s">
        <v>299</v>
      </c>
      <c r="B24" s="169" t="s">
        <v>300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1"/>
    </row>
    <row r="25" spans="1:21" ht="15.6">
      <c r="A25" s="16" t="s">
        <v>212</v>
      </c>
      <c r="B25" s="172" t="s">
        <v>286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</sheetData>
  <mergeCells count="45">
    <mergeCell ref="P6:Q6"/>
    <mergeCell ref="R6:S6"/>
    <mergeCell ref="T6:U6"/>
    <mergeCell ref="P7:Q7"/>
    <mergeCell ref="R7:S7"/>
    <mergeCell ref="T7:U7"/>
    <mergeCell ref="P9:Q9"/>
    <mergeCell ref="R9:S9"/>
    <mergeCell ref="T9:U9"/>
    <mergeCell ref="E10:F10"/>
    <mergeCell ref="G10:H10"/>
    <mergeCell ref="I10:J10"/>
    <mergeCell ref="B25:P25"/>
    <mergeCell ref="B20:P20"/>
    <mergeCell ref="B21:P21"/>
    <mergeCell ref="B22:P22"/>
    <mergeCell ref="B23:P23"/>
    <mergeCell ref="B24:P24"/>
    <mergeCell ref="N5:O5"/>
    <mergeCell ref="P5:Q5"/>
    <mergeCell ref="R5:S5"/>
    <mergeCell ref="T5:U5"/>
    <mergeCell ref="B1:Q1"/>
    <mergeCell ref="B2:P2"/>
    <mergeCell ref="A4:U4"/>
    <mergeCell ref="C5:D5"/>
    <mergeCell ref="E5:F5"/>
    <mergeCell ref="G5:H5"/>
    <mergeCell ref="I5:J5"/>
    <mergeCell ref="K5:L5"/>
    <mergeCell ref="I6:J6"/>
    <mergeCell ref="K6:L6"/>
    <mergeCell ref="M6:M7"/>
    <mergeCell ref="N6:O6"/>
    <mergeCell ref="C7:D7"/>
    <mergeCell ref="E7:F7"/>
    <mergeCell ref="G7:H7"/>
    <mergeCell ref="I7:J7"/>
    <mergeCell ref="K7:L7"/>
    <mergeCell ref="N7:O7"/>
    <mergeCell ref="A6:A7"/>
    <mergeCell ref="B6:B7"/>
    <mergeCell ref="C6:D6"/>
    <mergeCell ref="E6:F6"/>
    <mergeCell ref="G6:H6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9"/>
  <sheetViews>
    <sheetView topLeftCell="A4" workbookViewId="0">
      <selection activeCell="C9" sqref="C9"/>
    </sheetView>
  </sheetViews>
  <sheetFormatPr defaultRowHeight="15.6"/>
  <cols>
    <col min="1" max="1" width="17.296875" customWidth="1"/>
    <col min="2" max="11" width="8.3984375" customWidth="1"/>
    <col min="12" max="17" width="8.19921875" customWidth="1"/>
  </cols>
  <sheetData>
    <row r="1" spans="1:246" ht="52.2" customHeight="1">
      <c r="B1" s="179" t="s">
        <v>207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46" ht="17.100000000000001" customHeight="1">
      <c r="B2" s="180" t="s">
        <v>153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24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pans="1:246" s="76" customFormat="1">
      <c r="A4" s="235" t="s">
        <v>566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246">
      <c r="A5" s="131" t="s">
        <v>1</v>
      </c>
      <c r="B5" s="131" t="s">
        <v>2</v>
      </c>
      <c r="C5" s="151" t="s">
        <v>301</v>
      </c>
      <c r="D5" s="151"/>
      <c r="E5" s="151" t="s">
        <v>291</v>
      </c>
      <c r="F5" s="151"/>
      <c r="G5" s="230" t="s">
        <v>6</v>
      </c>
      <c r="H5" s="201"/>
      <c r="I5" s="153" t="s">
        <v>287</v>
      </c>
      <c r="J5" s="157"/>
      <c r="K5" s="131" t="s">
        <v>2</v>
      </c>
      <c r="L5" s="151" t="s">
        <v>301</v>
      </c>
      <c r="M5" s="151"/>
      <c r="N5" s="151" t="s">
        <v>291</v>
      </c>
      <c r="O5" s="151"/>
      <c r="P5" s="230" t="s">
        <v>6</v>
      </c>
      <c r="Q5" s="201"/>
    </row>
    <row r="6" spans="1:246">
      <c r="A6" s="158" t="s">
        <v>3</v>
      </c>
      <c r="B6" s="158" t="s">
        <v>4</v>
      </c>
      <c r="C6" s="152" t="s">
        <v>302</v>
      </c>
      <c r="D6" s="152"/>
      <c r="E6" s="152" t="s">
        <v>230</v>
      </c>
      <c r="F6" s="152"/>
      <c r="G6" s="201" t="s">
        <v>9</v>
      </c>
      <c r="H6" s="201"/>
      <c r="I6" s="155" t="s">
        <v>10</v>
      </c>
      <c r="J6" s="156"/>
      <c r="K6" s="158" t="s">
        <v>4</v>
      </c>
      <c r="L6" s="152" t="s">
        <v>302</v>
      </c>
      <c r="M6" s="152"/>
      <c r="N6" s="152" t="s">
        <v>230</v>
      </c>
      <c r="O6" s="152"/>
      <c r="P6" s="201" t="s">
        <v>9</v>
      </c>
      <c r="Q6" s="201"/>
      <c r="R6" s="67"/>
      <c r="S6" s="67"/>
      <c r="T6" s="67"/>
      <c r="U6" s="67"/>
    </row>
    <row r="7" spans="1:246">
      <c r="A7" s="161"/>
      <c r="B7" s="161"/>
      <c r="C7" s="158" t="s">
        <v>5</v>
      </c>
      <c r="D7" s="158"/>
      <c r="E7" s="158" t="s">
        <v>5</v>
      </c>
      <c r="F7" s="158"/>
      <c r="G7" s="158" t="s">
        <v>5</v>
      </c>
      <c r="H7" s="158"/>
      <c r="I7" s="158" t="s">
        <v>5</v>
      </c>
      <c r="J7" s="158"/>
      <c r="K7" s="161"/>
      <c r="L7" s="158" t="s">
        <v>5</v>
      </c>
      <c r="M7" s="158"/>
      <c r="N7" s="152" t="s">
        <v>5</v>
      </c>
      <c r="O7" s="152"/>
      <c r="P7" s="152" t="s">
        <v>5</v>
      </c>
      <c r="Q7" s="152"/>
      <c r="R7" s="138"/>
      <c r="S7" s="138"/>
      <c r="T7" s="67"/>
      <c r="U7" s="67"/>
    </row>
    <row r="8" spans="1:246" ht="26.4">
      <c r="A8" s="134"/>
      <c r="B8" s="135"/>
      <c r="C8" s="81" t="s">
        <v>533</v>
      </c>
      <c r="D8" s="81" t="s">
        <v>525</v>
      </c>
      <c r="E8" s="81" t="s">
        <v>526</v>
      </c>
      <c r="F8" s="81" t="s">
        <v>527</v>
      </c>
      <c r="G8" s="81" t="s">
        <v>528</v>
      </c>
      <c r="H8" s="81" t="s">
        <v>529</v>
      </c>
      <c r="I8" s="81" t="s">
        <v>530</v>
      </c>
      <c r="J8" s="81" t="s">
        <v>531</v>
      </c>
      <c r="K8" s="38"/>
      <c r="L8" s="81" t="s">
        <v>524</v>
      </c>
      <c r="M8" s="81" t="s">
        <v>525</v>
      </c>
      <c r="N8" s="81" t="s">
        <v>526</v>
      </c>
      <c r="O8" s="81" t="s">
        <v>527</v>
      </c>
      <c r="P8" s="137" t="s">
        <v>528</v>
      </c>
      <c r="Q8" s="137" t="s">
        <v>529</v>
      </c>
      <c r="R8" s="95"/>
      <c r="S8" s="95"/>
      <c r="T8" s="95"/>
      <c r="U8" s="95"/>
    </row>
    <row r="9" spans="1:246" ht="31.2" customHeight="1">
      <c r="A9" s="11" t="s">
        <v>591</v>
      </c>
      <c r="B9" s="12" t="s">
        <v>457</v>
      </c>
      <c r="C9" s="148" t="s">
        <v>614</v>
      </c>
      <c r="D9" s="23" t="s">
        <v>613</v>
      </c>
      <c r="E9" s="23">
        <v>43836</v>
      </c>
      <c r="F9" s="23">
        <f t="shared" ref="F9:H11" si="0">E9</f>
        <v>43836</v>
      </c>
      <c r="G9" s="23">
        <f t="shared" si="0"/>
        <v>43836</v>
      </c>
      <c r="H9" s="23">
        <f t="shared" si="0"/>
        <v>43836</v>
      </c>
      <c r="I9" s="23">
        <f t="shared" ref="I9:I11" si="1">H9+2</f>
        <v>43838</v>
      </c>
      <c r="J9" s="23">
        <f t="shared" ref="J9:J11" si="2">I9+1</f>
        <v>43839</v>
      </c>
      <c r="K9" s="13" t="s">
        <v>459</v>
      </c>
      <c r="L9" s="23" t="s">
        <v>593</v>
      </c>
      <c r="M9" s="23" t="str">
        <f t="shared" ref="M9:M11" si="3">L9</f>
        <v>11-Jna</v>
      </c>
      <c r="N9" s="23">
        <v>43842</v>
      </c>
      <c r="O9" s="23">
        <f t="shared" ref="O9:Q11" si="4">N9</f>
        <v>43842</v>
      </c>
      <c r="P9" s="23">
        <f t="shared" si="4"/>
        <v>43842</v>
      </c>
      <c r="Q9" s="23">
        <f t="shared" si="4"/>
        <v>43842</v>
      </c>
    </row>
    <row r="10" spans="1:246">
      <c r="A10" s="11" t="s">
        <v>592</v>
      </c>
      <c r="B10" s="12" t="s">
        <v>516</v>
      </c>
      <c r="C10" s="23">
        <v>44207</v>
      </c>
      <c r="D10" s="23">
        <f t="shared" ref="D10:D11" si="5">C10</f>
        <v>44207</v>
      </c>
      <c r="E10" s="23">
        <f t="shared" ref="E10:E11" si="6">D10+1</f>
        <v>44208</v>
      </c>
      <c r="F10" s="23">
        <f t="shared" si="0"/>
        <v>44208</v>
      </c>
      <c r="G10" s="23">
        <f t="shared" si="0"/>
        <v>44208</v>
      </c>
      <c r="H10" s="23">
        <f t="shared" si="0"/>
        <v>44208</v>
      </c>
      <c r="I10" s="23">
        <f t="shared" si="1"/>
        <v>44210</v>
      </c>
      <c r="J10" s="23">
        <f t="shared" si="2"/>
        <v>44211</v>
      </c>
      <c r="K10" s="13" t="s">
        <v>518</v>
      </c>
      <c r="L10" s="23">
        <v>44213</v>
      </c>
      <c r="M10" s="23">
        <f t="shared" si="3"/>
        <v>44213</v>
      </c>
      <c r="N10" s="23">
        <f t="shared" ref="N10:N11" si="7">M10+1</f>
        <v>44214</v>
      </c>
      <c r="O10" s="23">
        <f t="shared" si="4"/>
        <v>44214</v>
      </c>
      <c r="P10" s="23">
        <f t="shared" si="4"/>
        <v>44214</v>
      </c>
      <c r="Q10" s="23">
        <f t="shared" si="4"/>
        <v>44214</v>
      </c>
    </row>
    <row r="11" spans="1:246">
      <c r="A11" s="11" t="s">
        <v>515</v>
      </c>
      <c r="B11" s="12" t="s">
        <v>517</v>
      </c>
      <c r="C11" s="23">
        <v>44213</v>
      </c>
      <c r="D11" s="23">
        <f t="shared" si="5"/>
        <v>44213</v>
      </c>
      <c r="E11" s="23">
        <f t="shared" si="6"/>
        <v>44214</v>
      </c>
      <c r="F11" s="23">
        <f t="shared" si="0"/>
        <v>44214</v>
      </c>
      <c r="G11" s="23">
        <f t="shared" si="0"/>
        <v>44214</v>
      </c>
      <c r="H11" s="23">
        <f t="shared" si="0"/>
        <v>44214</v>
      </c>
      <c r="I11" s="23">
        <f t="shared" si="1"/>
        <v>44216</v>
      </c>
      <c r="J11" s="23">
        <f t="shared" si="2"/>
        <v>44217</v>
      </c>
      <c r="K11" s="13" t="s">
        <v>519</v>
      </c>
      <c r="L11" s="23">
        <v>44220</v>
      </c>
      <c r="M11" s="23">
        <f t="shared" si="3"/>
        <v>44220</v>
      </c>
      <c r="N11" s="23">
        <f t="shared" si="7"/>
        <v>44221</v>
      </c>
      <c r="O11" s="23">
        <f t="shared" si="4"/>
        <v>44221</v>
      </c>
      <c r="P11" s="23">
        <f t="shared" si="4"/>
        <v>44221</v>
      </c>
      <c r="Q11" s="23">
        <f t="shared" si="4"/>
        <v>44221</v>
      </c>
    </row>
    <row r="12" spans="1:246">
      <c r="A12" s="11" t="s">
        <v>515</v>
      </c>
      <c r="B12" s="12" t="s">
        <v>520</v>
      </c>
      <c r="C12" s="23">
        <v>44220</v>
      </c>
      <c r="D12" s="23">
        <f t="shared" ref="D12:D13" si="8">C12</f>
        <v>44220</v>
      </c>
      <c r="E12" s="23">
        <f t="shared" ref="E12:E13" si="9">D12+1</f>
        <v>44221</v>
      </c>
      <c r="F12" s="23">
        <f t="shared" ref="F12:F13" si="10">E12</f>
        <v>44221</v>
      </c>
      <c r="G12" s="23">
        <f t="shared" ref="G12:G13" si="11">F12</f>
        <v>44221</v>
      </c>
      <c r="H12" s="23">
        <f t="shared" ref="H12:H13" si="12">G12</f>
        <v>44221</v>
      </c>
      <c r="I12" s="23">
        <f t="shared" ref="I12:I13" si="13">H12+2</f>
        <v>44223</v>
      </c>
      <c r="J12" s="23">
        <f t="shared" ref="J12:J13" si="14">I12+1</f>
        <v>44224</v>
      </c>
      <c r="K12" s="13" t="s">
        <v>522</v>
      </c>
      <c r="L12" s="23">
        <v>44227</v>
      </c>
      <c r="M12" s="23">
        <f t="shared" ref="M12:M13" si="15">L12</f>
        <v>44227</v>
      </c>
      <c r="N12" s="23">
        <f t="shared" ref="N12:N13" si="16">M12+1</f>
        <v>44228</v>
      </c>
      <c r="O12" s="23">
        <f t="shared" ref="O12:O13" si="17">N12</f>
        <v>44228</v>
      </c>
      <c r="P12" s="23">
        <f t="shared" ref="P12:P13" si="18">O12</f>
        <v>44228</v>
      </c>
      <c r="Q12" s="23">
        <f t="shared" ref="Q12:Q13" si="19">P12</f>
        <v>44228</v>
      </c>
    </row>
    <row r="13" spans="1:246">
      <c r="A13" s="11" t="s">
        <v>515</v>
      </c>
      <c r="B13" s="12" t="s">
        <v>521</v>
      </c>
      <c r="C13" s="23">
        <v>44227</v>
      </c>
      <c r="D13" s="23">
        <f t="shared" si="8"/>
        <v>44227</v>
      </c>
      <c r="E13" s="23">
        <f t="shared" si="9"/>
        <v>44228</v>
      </c>
      <c r="F13" s="23">
        <f t="shared" si="10"/>
        <v>44228</v>
      </c>
      <c r="G13" s="23">
        <f t="shared" si="11"/>
        <v>44228</v>
      </c>
      <c r="H13" s="23">
        <f t="shared" si="12"/>
        <v>44228</v>
      </c>
      <c r="I13" s="23">
        <f t="shared" si="13"/>
        <v>44230</v>
      </c>
      <c r="J13" s="23">
        <f t="shared" si="14"/>
        <v>44231</v>
      </c>
      <c r="K13" s="13" t="s">
        <v>523</v>
      </c>
      <c r="L13" s="23">
        <v>44234</v>
      </c>
      <c r="M13" s="23">
        <f t="shared" si="15"/>
        <v>44234</v>
      </c>
      <c r="N13" s="23">
        <f t="shared" si="16"/>
        <v>44235</v>
      </c>
      <c r="O13" s="23">
        <f t="shared" si="17"/>
        <v>44235</v>
      </c>
      <c r="P13" s="23">
        <f t="shared" si="18"/>
        <v>44235</v>
      </c>
      <c r="Q13" s="23">
        <f t="shared" si="19"/>
        <v>44235</v>
      </c>
    </row>
    <row r="15" spans="1:246">
      <c r="A15" s="14" t="s">
        <v>124</v>
      </c>
      <c r="B15" s="168" t="s">
        <v>539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</row>
    <row r="16" spans="1:246">
      <c r="A16" s="15" t="s">
        <v>210</v>
      </c>
      <c r="B16" s="169" t="s">
        <v>346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</row>
    <row r="17" spans="1:17">
      <c r="A17" s="77" t="s">
        <v>95</v>
      </c>
      <c r="B17" s="213" t="s">
        <v>290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1"/>
      <c r="N17" s="1"/>
      <c r="O17" s="1"/>
      <c r="P17" s="1"/>
      <c r="Q17" s="1"/>
    </row>
    <row r="18" spans="1:17">
      <c r="A18" s="15" t="s">
        <v>299</v>
      </c>
      <c r="B18" s="169" t="s">
        <v>300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1"/>
    </row>
    <row r="19" spans="1:17">
      <c r="A19" s="16" t="s">
        <v>212</v>
      </c>
      <c r="B19" s="172" t="s">
        <v>286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</row>
  </sheetData>
  <mergeCells count="32">
    <mergeCell ref="B18:L18"/>
    <mergeCell ref="B19:L19"/>
    <mergeCell ref="B15:L15"/>
    <mergeCell ref="B16:L16"/>
    <mergeCell ref="B17:L17"/>
    <mergeCell ref="L7:M7"/>
    <mergeCell ref="N7:O7"/>
    <mergeCell ref="P7:Q7"/>
    <mergeCell ref="L6:M6"/>
    <mergeCell ref="N6:O6"/>
    <mergeCell ref="P6:Q6"/>
    <mergeCell ref="I6:J6"/>
    <mergeCell ref="K6:K7"/>
    <mergeCell ref="C7:D7"/>
    <mergeCell ref="E7:F7"/>
    <mergeCell ref="G7:H7"/>
    <mergeCell ref="I7:J7"/>
    <mergeCell ref="A6:A7"/>
    <mergeCell ref="B6:B7"/>
    <mergeCell ref="C6:D6"/>
    <mergeCell ref="E6:F6"/>
    <mergeCell ref="G6:H6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37"/>
  <sheetViews>
    <sheetView topLeftCell="A4" zoomScaleNormal="100" workbookViewId="0">
      <selection activeCell="M32" sqref="M3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179" t="s">
        <v>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46"/>
      <c r="S1" s="46"/>
      <c r="T1" s="47"/>
    </row>
    <row r="2" spans="1:256" ht="17.100000000000001" customHeight="1">
      <c r="B2" s="180" t="s">
        <v>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38" t="s">
        <v>315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63"/>
      <c r="P4" s="63"/>
      <c r="Q4" s="63"/>
      <c r="R4" s="63"/>
      <c r="S4" s="63"/>
      <c r="T4" s="63"/>
    </row>
    <row r="5" spans="1:256">
      <c r="A5" s="129" t="s">
        <v>26</v>
      </c>
      <c r="B5" s="129" t="s">
        <v>27</v>
      </c>
      <c r="C5" s="239" t="s">
        <v>468</v>
      </c>
      <c r="D5" s="241"/>
      <c r="E5" s="239" t="s">
        <v>148</v>
      </c>
      <c r="F5" s="240"/>
      <c r="G5" s="239" t="s">
        <v>348</v>
      </c>
      <c r="H5" s="239"/>
      <c r="I5" s="239" t="s">
        <v>150</v>
      </c>
      <c r="J5" s="241"/>
      <c r="K5" s="239" t="s">
        <v>150</v>
      </c>
      <c r="L5" s="241"/>
      <c r="M5" s="239" t="s">
        <v>348</v>
      </c>
      <c r="N5" s="239"/>
      <c r="O5" s="109"/>
      <c r="P5" s="110"/>
      <c r="Q5" s="242"/>
      <c r="R5" s="243"/>
      <c r="S5" s="3"/>
      <c r="T5" s="3"/>
    </row>
    <row r="6" spans="1:256">
      <c r="A6" s="130" t="s">
        <v>3</v>
      </c>
      <c r="B6" s="130" t="s">
        <v>4</v>
      </c>
      <c r="C6" s="201" t="s">
        <v>8</v>
      </c>
      <c r="D6" s="201"/>
      <c r="E6" s="201" t="s">
        <v>79</v>
      </c>
      <c r="F6" s="201"/>
      <c r="G6" s="201" t="s">
        <v>29</v>
      </c>
      <c r="H6" s="201"/>
      <c r="I6" s="201" t="s">
        <v>174</v>
      </c>
      <c r="J6" s="201"/>
      <c r="K6" s="201" t="s">
        <v>175</v>
      </c>
      <c r="L6" s="201"/>
      <c r="M6" s="201" t="s">
        <v>29</v>
      </c>
      <c r="N6" s="201"/>
      <c r="O6" s="79"/>
      <c r="P6" s="80"/>
      <c r="Q6" s="236"/>
      <c r="R6" s="236"/>
      <c r="S6" s="80"/>
      <c r="T6" s="80"/>
    </row>
    <row r="7" spans="1:256">
      <c r="A7" s="130"/>
      <c r="B7" s="130"/>
      <c r="C7" s="201" t="s">
        <v>309</v>
      </c>
      <c r="D7" s="201"/>
      <c r="E7" s="201" t="s">
        <v>310</v>
      </c>
      <c r="F7" s="201"/>
      <c r="G7" s="201" t="s">
        <v>86</v>
      </c>
      <c r="H7" s="201"/>
      <c r="I7" s="201" t="s">
        <v>244</v>
      </c>
      <c r="J7" s="201"/>
      <c r="K7" s="201" t="s">
        <v>311</v>
      </c>
      <c r="L7" s="201"/>
      <c r="M7" s="201" t="s">
        <v>312</v>
      </c>
      <c r="N7" s="201"/>
      <c r="O7" s="79"/>
      <c r="P7" s="80"/>
      <c r="Q7" s="236"/>
      <c r="R7" s="236"/>
      <c r="S7" s="80"/>
      <c r="T7" s="80"/>
    </row>
    <row r="8" spans="1:256" hidden="1">
      <c r="A8" s="62" t="s">
        <v>313</v>
      </c>
      <c r="B8" s="13" t="s">
        <v>357</v>
      </c>
      <c r="C8" s="23">
        <v>44150</v>
      </c>
      <c r="D8" s="23">
        <f t="shared" ref="D8:D9" si="0">C8</f>
        <v>44150</v>
      </c>
      <c r="E8" s="23">
        <f t="shared" ref="E8:E9" si="1">D8+1</f>
        <v>44151</v>
      </c>
      <c r="F8" s="23">
        <f t="shared" ref="F8:F9" si="2">E8+1</f>
        <v>44152</v>
      </c>
      <c r="G8" s="23">
        <f t="shared" ref="G8:G9" si="3">F8+7</f>
        <v>44159</v>
      </c>
      <c r="H8" s="23">
        <f t="shared" ref="H8:H9" si="4">G8</f>
        <v>44159</v>
      </c>
      <c r="I8" s="23">
        <f t="shared" ref="I8:I9" si="5">H8+1</f>
        <v>44160</v>
      </c>
      <c r="J8" s="23">
        <f t="shared" ref="J8" si="6">I8+1</f>
        <v>44161</v>
      </c>
      <c r="K8" s="65" t="s">
        <v>431</v>
      </c>
      <c r="L8" s="65" t="s">
        <v>432</v>
      </c>
      <c r="M8" s="23">
        <f t="shared" ref="M8:M19" si="7">J8+1</f>
        <v>44162</v>
      </c>
      <c r="N8" s="23">
        <f t="shared" ref="N8:N19" si="8">M8</f>
        <v>44162</v>
      </c>
      <c r="O8" s="104"/>
      <c r="P8" s="104"/>
      <c r="Q8" s="78"/>
      <c r="R8" s="78"/>
      <c r="S8" s="78"/>
      <c r="T8" s="78"/>
    </row>
    <row r="9" spans="1:256" hidden="1">
      <c r="A9" s="85" t="s">
        <v>213</v>
      </c>
      <c r="B9" s="13" t="s">
        <v>358</v>
      </c>
      <c r="C9" s="23">
        <v>44157</v>
      </c>
      <c r="D9" s="23">
        <f t="shared" si="0"/>
        <v>44157</v>
      </c>
      <c r="E9" s="23">
        <f t="shared" si="1"/>
        <v>44158</v>
      </c>
      <c r="F9" s="23">
        <f t="shared" si="2"/>
        <v>44159</v>
      </c>
      <c r="G9" s="23">
        <f t="shared" si="3"/>
        <v>44166</v>
      </c>
      <c r="H9" s="23">
        <f t="shared" si="4"/>
        <v>44166</v>
      </c>
      <c r="I9" s="64">
        <f t="shared" si="5"/>
        <v>44167</v>
      </c>
      <c r="J9" s="65" t="s">
        <v>510</v>
      </c>
      <c r="K9" s="65" t="s">
        <v>431</v>
      </c>
      <c r="L9" s="65" t="s">
        <v>432</v>
      </c>
      <c r="M9" s="23"/>
      <c r="N9" s="23"/>
      <c r="O9" s="104"/>
      <c r="P9" s="104"/>
      <c r="Q9" s="78"/>
      <c r="R9" s="78"/>
      <c r="S9" s="78"/>
      <c r="T9" s="78"/>
    </row>
    <row r="10" spans="1:256">
      <c r="A10" s="85" t="s">
        <v>451</v>
      </c>
      <c r="B10" s="13" t="s">
        <v>421</v>
      </c>
      <c r="C10" s="23">
        <v>44164</v>
      </c>
      <c r="D10" s="23">
        <f t="shared" ref="D10:D13" si="9">C10</f>
        <v>44164</v>
      </c>
      <c r="E10" s="23">
        <f t="shared" ref="E10:E19" si="10">D10+1</f>
        <v>44165</v>
      </c>
      <c r="F10" s="23">
        <f t="shared" ref="F10:F13" si="11">E10+1</f>
        <v>44166</v>
      </c>
      <c r="G10" s="23">
        <f t="shared" ref="G10:G13" si="12">F10+7</f>
        <v>44173</v>
      </c>
      <c r="H10" s="23">
        <f t="shared" ref="H10:H19" si="13">G10</f>
        <v>44173</v>
      </c>
      <c r="I10" s="23">
        <f t="shared" ref="I10:I19" si="14">H10+1</f>
        <v>44174</v>
      </c>
      <c r="J10" s="23">
        <f t="shared" ref="J10:J19" si="15">I10+1</f>
        <v>44175</v>
      </c>
      <c r="K10" s="65" t="s">
        <v>431</v>
      </c>
      <c r="L10" s="65" t="s">
        <v>432</v>
      </c>
      <c r="M10" s="23">
        <f t="shared" si="7"/>
        <v>44176</v>
      </c>
      <c r="N10" s="23">
        <f t="shared" si="8"/>
        <v>44176</v>
      </c>
      <c r="O10" s="104"/>
      <c r="P10" s="104"/>
      <c r="Q10" s="78"/>
      <c r="R10" s="78"/>
      <c r="S10" s="78"/>
      <c r="T10" s="78"/>
    </row>
    <row r="11" spans="1:256">
      <c r="A11" s="94" t="s">
        <v>280</v>
      </c>
      <c r="B11" s="13" t="s">
        <v>422</v>
      </c>
      <c r="C11" s="23">
        <v>44171</v>
      </c>
      <c r="D11" s="23">
        <f t="shared" si="9"/>
        <v>44171</v>
      </c>
      <c r="E11" s="23">
        <f t="shared" si="10"/>
        <v>44172</v>
      </c>
      <c r="F11" s="23">
        <f t="shared" si="11"/>
        <v>44173</v>
      </c>
      <c r="G11" s="23">
        <f t="shared" si="12"/>
        <v>44180</v>
      </c>
      <c r="H11" s="23">
        <f t="shared" si="13"/>
        <v>44180</v>
      </c>
      <c r="I11" s="23">
        <f t="shared" si="14"/>
        <v>44181</v>
      </c>
      <c r="J11" s="23">
        <f t="shared" si="15"/>
        <v>44182</v>
      </c>
      <c r="K11" s="65" t="s">
        <v>431</v>
      </c>
      <c r="L11" s="65" t="s">
        <v>432</v>
      </c>
      <c r="M11" s="23">
        <f t="shared" si="7"/>
        <v>44183</v>
      </c>
      <c r="N11" s="23">
        <f t="shared" si="8"/>
        <v>44183</v>
      </c>
      <c r="O11" s="104"/>
      <c r="P11" s="104"/>
      <c r="Q11" s="78"/>
      <c r="R11" s="78"/>
      <c r="S11" s="78"/>
      <c r="T11" s="78"/>
    </row>
    <row r="12" spans="1:256">
      <c r="A12" s="62" t="s">
        <v>343</v>
      </c>
      <c r="B12" s="13" t="s">
        <v>423</v>
      </c>
      <c r="C12" s="23">
        <v>44178</v>
      </c>
      <c r="D12" s="23">
        <f t="shared" si="9"/>
        <v>44178</v>
      </c>
      <c r="E12" s="23">
        <f t="shared" si="10"/>
        <v>44179</v>
      </c>
      <c r="F12" s="23">
        <f t="shared" si="11"/>
        <v>44180</v>
      </c>
      <c r="G12" s="23">
        <f t="shared" si="12"/>
        <v>44187</v>
      </c>
      <c r="H12" s="23">
        <f t="shared" si="13"/>
        <v>44187</v>
      </c>
      <c r="I12" s="23">
        <f t="shared" si="14"/>
        <v>44188</v>
      </c>
      <c r="J12" s="23">
        <f t="shared" si="15"/>
        <v>44189</v>
      </c>
      <c r="K12" s="65" t="s">
        <v>431</v>
      </c>
      <c r="L12" s="65" t="s">
        <v>432</v>
      </c>
      <c r="M12" s="23">
        <f t="shared" si="7"/>
        <v>44190</v>
      </c>
      <c r="N12" s="23">
        <f t="shared" si="8"/>
        <v>44190</v>
      </c>
      <c r="O12" s="104"/>
      <c r="P12" s="104"/>
      <c r="Q12" s="78"/>
      <c r="R12" s="78"/>
      <c r="S12" s="78"/>
      <c r="T12" s="78"/>
    </row>
    <row r="13" spans="1:256">
      <c r="A13" s="94" t="s">
        <v>511</v>
      </c>
      <c r="B13" s="13" t="s">
        <v>424</v>
      </c>
      <c r="C13" s="23">
        <v>44185</v>
      </c>
      <c r="D13" s="23">
        <f t="shared" si="9"/>
        <v>44185</v>
      </c>
      <c r="E13" s="23">
        <f t="shared" si="10"/>
        <v>44186</v>
      </c>
      <c r="F13" s="23">
        <f t="shared" si="11"/>
        <v>44187</v>
      </c>
      <c r="G13" s="23">
        <f t="shared" si="12"/>
        <v>44194</v>
      </c>
      <c r="H13" s="23">
        <f t="shared" si="13"/>
        <v>44194</v>
      </c>
      <c r="I13" s="23">
        <f t="shared" si="14"/>
        <v>44195</v>
      </c>
      <c r="J13" s="23">
        <f t="shared" si="15"/>
        <v>44196</v>
      </c>
      <c r="K13" s="65" t="s">
        <v>431</v>
      </c>
      <c r="L13" s="65" t="s">
        <v>432</v>
      </c>
      <c r="M13" s="23">
        <f t="shared" si="7"/>
        <v>44197</v>
      </c>
      <c r="N13" s="23">
        <f t="shared" si="8"/>
        <v>44197</v>
      </c>
      <c r="O13" s="104"/>
      <c r="P13" s="104"/>
      <c r="Q13" s="78"/>
      <c r="R13" s="78"/>
      <c r="S13" s="78"/>
      <c r="T13" s="78"/>
    </row>
    <row r="14" spans="1:256">
      <c r="A14" s="238" t="s">
        <v>315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63"/>
      <c r="P14" s="63"/>
      <c r="Q14" s="63"/>
      <c r="R14" s="63"/>
      <c r="S14" s="63"/>
      <c r="T14" s="63"/>
    </row>
    <row r="15" spans="1:256">
      <c r="A15" s="141" t="s">
        <v>26</v>
      </c>
      <c r="B15" s="141" t="s">
        <v>27</v>
      </c>
      <c r="C15" s="239" t="s">
        <v>148</v>
      </c>
      <c r="D15" s="240"/>
      <c r="E15" s="239" t="s">
        <v>468</v>
      </c>
      <c r="F15" s="241"/>
      <c r="G15" s="239" t="s">
        <v>348</v>
      </c>
      <c r="H15" s="239"/>
      <c r="I15" s="239" t="s">
        <v>150</v>
      </c>
      <c r="J15" s="241"/>
      <c r="K15" s="239" t="s">
        <v>150</v>
      </c>
      <c r="L15" s="241"/>
      <c r="M15" s="239" t="s">
        <v>348</v>
      </c>
      <c r="N15" s="239"/>
      <c r="O15" s="109"/>
      <c r="P15" s="110"/>
      <c r="Q15" s="242"/>
      <c r="R15" s="243"/>
      <c r="S15" s="3"/>
      <c r="T15" s="3"/>
    </row>
    <row r="16" spans="1:256">
      <c r="A16" s="140" t="s">
        <v>3</v>
      </c>
      <c r="B16" s="140" t="s">
        <v>4</v>
      </c>
      <c r="C16" s="201" t="s">
        <v>79</v>
      </c>
      <c r="D16" s="201"/>
      <c r="E16" s="201" t="s">
        <v>8</v>
      </c>
      <c r="F16" s="201"/>
      <c r="G16" s="201" t="s">
        <v>29</v>
      </c>
      <c r="H16" s="201"/>
      <c r="I16" s="201" t="s">
        <v>174</v>
      </c>
      <c r="J16" s="201"/>
      <c r="K16" s="201" t="s">
        <v>175</v>
      </c>
      <c r="L16" s="201"/>
      <c r="M16" s="201" t="s">
        <v>29</v>
      </c>
      <c r="N16" s="201"/>
      <c r="O16" s="79"/>
      <c r="P16" s="80"/>
      <c r="Q16" s="236"/>
      <c r="R16" s="236"/>
      <c r="S16" s="80"/>
      <c r="T16" s="80"/>
    </row>
    <row r="17" spans="1:21">
      <c r="A17" s="140"/>
      <c r="B17" s="140"/>
      <c r="C17" s="201" t="s">
        <v>560</v>
      </c>
      <c r="D17" s="201"/>
      <c r="E17" s="201" t="s">
        <v>561</v>
      </c>
      <c r="F17" s="201"/>
      <c r="G17" s="201" t="s">
        <v>86</v>
      </c>
      <c r="H17" s="201"/>
      <c r="I17" s="201" t="s">
        <v>244</v>
      </c>
      <c r="J17" s="201"/>
      <c r="K17" s="201" t="s">
        <v>311</v>
      </c>
      <c r="L17" s="201"/>
      <c r="M17" s="201" t="s">
        <v>312</v>
      </c>
      <c r="N17" s="201"/>
      <c r="O17" s="79"/>
      <c r="P17" s="80"/>
      <c r="Q17" s="236"/>
      <c r="R17" s="236"/>
      <c r="S17" s="80"/>
      <c r="T17" s="80"/>
    </row>
    <row r="18" spans="1:21">
      <c r="A18" s="62" t="s">
        <v>313</v>
      </c>
      <c r="B18" s="13" t="s">
        <v>425</v>
      </c>
      <c r="C18" s="23">
        <v>44191</v>
      </c>
      <c r="D18" s="23">
        <f>C18+1</f>
        <v>44192</v>
      </c>
      <c r="E18" s="23">
        <f t="shared" si="10"/>
        <v>44193</v>
      </c>
      <c r="F18" s="23">
        <f>E18</f>
        <v>44193</v>
      </c>
      <c r="G18" s="23">
        <f>F18+8</f>
        <v>44201</v>
      </c>
      <c r="H18" s="23">
        <f t="shared" si="13"/>
        <v>44201</v>
      </c>
      <c r="I18" s="23">
        <f t="shared" si="14"/>
        <v>44202</v>
      </c>
      <c r="J18" s="23">
        <f t="shared" si="15"/>
        <v>44203</v>
      </c>
      <c r="K18" s="65" t="s">
        <v>431</v>
      </c>
      <c r="L18" s="65" t="s">
        <v>432</v>
      </c>
      <c r="M18" s="23">
        <f t="shared" si="7"/>
        <v>44204</v>
      </c>
      <c r="N18" s="23">
        <f t="shared" si="8"/>
        <v>44204</v>
      </c>
      <c r="O18" s="104"/>
      <c r="P18" s="104"/>
      <c r="Q18" s="78"/>
      <c r="R18" s="78"/>
      <c r="S18" s="78"/>
      <c r="T18" s="78"/>
    </row>
    <row r="19" spans="1:21">
      <c r="A19" s="85" t="s">
        <v>342</v>
      </c>
      <c r="B19" s="13" t="s">
        <v>426</v>
      </c>
      <c r="C19" s="23">
        <v>44198</v>
      </c>
      <c r="D19" s="23">
        <f>C19+1</f>
        <v>44199</v>
      </c>
      <c r="E19" s="23">
        <f t="shared" si="10"/>
        <v>44200</v>
      </c>
      <c r="F19" s="23">
        <f>E19</f>
        <v>44200</v>
      </c>
      <c r="G19" s="23">
        <f>F19+8</f>
        <v>44208</v>
      </c>
      <c r="H19" s="23">
        <f t="shared" si="13"/>
        <v>44208</v>
      </c>
      <c r="I19" s="23">
        <f t="shared" si="14"/>
        <v>44209</v>
      </c>
      <c r="J19" s="23">
        <f t="shared" si="15"/>
        <v>44210</v>
      </c>
      <c r="K19" s="65" t="s">
        <v>431</v>
      </c>
      <c r="L19" s="65" t="s">
        <v>432</v>
      </c>
      <c r="M19" s="23">
        <f t="shared" si="7"/>
        <v>44211</v>
      </c>
      <c r="N19" s="23">
        <f t="shared" si="8"/>
        <v>44211</v>
      </c>
      <c r="O19" s="104"/>
      <c r="P19" s="104"/>
      <c r="Q19" s="78"/>
      <c r="R19" s="78"/>
      <c r="S19" s="78"/>
      <c r="T19" s="78"/>
    </row>
    <row r="20" spans="1:21">
      <c r="A20" s="73" t="s">
        <v>451</v>
      </c>
      <c r="B20" s="13" t="s">
        <v>470</v>
      </c>
      <c r="C20" s="23">
        <v>44205</v>
      </c>
      <c r="D20" s="23">
        <f>C20+1</f>
        <v>44206</v>
      </c>
      <c r="E20" s="23">
        <f t="shared" ref="E20:E22" si="16">D20+1</f>
        <v>44207</v>
      </c>
      <c r="F20" s="23">
        <f>E20</f>
        <v>44207</v>
      </c>
      <c r="G20" s="23">
        <f>F20+8</f>
        <v>44215</v>
      </c>
      <c r="H20" s="23">
        <f t="shared" ref="H20:H22" si="17">G20</f>
        <v>44215</v>
      </c>
      <c r="I20" s="23">
        <f t="shared" ref="I20:I22" si="18">H20+1</f>
        <v>44216</v>
      </c>
      <c r="J20" s="23">
        <f t="shared" ref="J20:J22" si="19">I20+1</f>
        <v>44217</v>
      </c>
      <c r="K20" s="65" t="s">
        <v>431</v>
      </c>
      <c r="L20" s="65" t="s">
        <v>432</v>
      </c>
      <c r="M20" s="23">
        <f t="shared" ref="M20:M25" si="20">J20+1</f>
        <v>44218</v>
      </c>
      <c r="N20" s="23">
        <f t="shared" ref="N20:N25" si="21">M20</f>
        <v>44218</v>
      </c>
      <c r="O20" s="104"/>
      <c r="P20" s="104"/>
      <c r="Q20" s="78"/>
      <c r="R20" s="78"/>
      <c r="S20" s="78"/>
      <c r="T20" s="78"/>
    </row>
    <row r="21" spans="1:21">
      <c r="A21" s="73" t="s">
        <v>280</v>
      </c>
      <c r="B21" s="13" t="s">
        <v>471</v>
      </c>
      <c r="C21" s="23">
        <v>44212</v>
      </c>
      <c r="D21" s="23">
        <f t="shared" ref="D21:D25" si="22">C21+1</f>
        <v>44213</v>
      </c>
      <c r="E21" s="23">
        <f t="shared" si="16"/>
        <v>44214</v>
      </c>
      <c r="F21" s="23">
        <f t="shared" ref="F21:F25" si="23">E21</f>
        <v>44214</v>
      </c>
      <c r="G21" s="23">
        <f t="shared" ref="G21:G25" si="24">F21+8</f>
        <v>44222</v>
      </c>
      <c r="H21" s="23">
        <f t="shared" si="17"/>
        <v>44222</v>
      </c>
      <c r="I21" s="23">
        <f t="shared" si="18"/>
        <v>44223</v>
      </c>
      <c r="J21" s="23">
        <f t="shared" si="19"/>
        <v>44224</v>
      </c>
      <c r="K21" s="65" t="s">
        <v>431</v>
      </c>
      <c r="L21" s="65" t="s">
        <v>432</v>
      </c>
      <c r="M21" s="23">
        <f t="shared" si="20"/>
        <v>44225</v>
      </c>
      <c r="N21" s="23">
        <f t="shared" si="21"/>
        <v>44225</v>
      </c>
      <c r="O21" s="104"/>
      <c r="P21" s="104"/>
      <c r="Q21" s="78"/>
      <c r="R21" s="78"/>
      <c r="S21" s="78"/>
      <c r="T21" s="78"/>
    </row>
    <row r="22" spans="1:21">
      <c r="A22" s="62" t="s">
        <v>343</v>
      </c>
      <c r="B22" s="13" t="s">
        <v>472</v>
      </c>
      <c r="C22" s="23">
        <v>44219</v>
      </c>
      <c r="D22" s="23">
        <f t="shared" si="22"/>
        <v>44220</v>
      </c>
      <c r="E22" s="23">
        <f t="shared" si="16"/>
        <v>44221</v>
      </c>
      <c r="F22" s="23">
        <f t="shared" si="23"/>
        <v>44221</v>
      </c>
      <c r="G22" s="23">
        <f t="shared" si="24"/>
        <v>44229</v>
      </c>
      <c r="H22" s="23">
        <f t="shared" si="17"/>
        <v>44229</v>
      </c>
      <c r="I22" s="23">
        <f t="shared" si="18"/>
        <v>44230</v>
      </c>
      <c r="J22" s="23">
        <f t="shared" si="19"/>
        <v>44231</v>
      </c>
      <c r="K22" s="65" t="s">
        <v>431</v>
      </c>
      <c r="L22" s="65" t="s">
        <v>432</v>
      </c>
      <c r="M22" s="23">
        <f t="shared" si="20"/>
        <v>44232</v>
      </c>
      <c r="N22" s="23">
        <f t="shared" si="21"/>
        <v>44232</v>
      </c>
      <c r="O22" s="104"/>
      <c r="P22" s="104"/>
      <c r="Q22" s="78"/>
      <c r="R22" s="78"/>
      <c r="S22" s="78"/>
      <c r="T22" s="78"/>
    </row>
    <row r="23" spans="1:21">
      <c r="A23" s="73" t="s">
        <v>512</v>
      </c>
      <c r="B23" s="13" t="s">
        <v>473</v>
      </c>
      <c r="C23" s="23">
        <v>44226</v>
      </c>
      <c r="D23" s="23">
        <f t="shared" si="22"/>
        <v>44227</v>
      </c>
      <c r="E23" s="23">
        <f t="shared" ref="E23:E25" si="25">D23+1</f>
        <v>44228</v>
      </c>
      <c r="F23" s="23">
        <f t="shared" si="23"/>
        <v>44228</v>
      </c>
      <c r="G23" s="23">
        <f t="shared" si="24"/>
        <v>44236</v>
      </c>
      <c r="H23" s="23">
        <f t="shared" ref="H23:H25" si="26">G23</f>
        <v>44236</v>
      </c>
      <c r="I23" s="23">
        <f t="shared" ref="I23:I25" si="27">H23+1</f>
        <v>44237</v>
      </c>
      <c r="J23" s="23">
        <f t="shared" ref="J23:J25" si="28">I23+1</f>
        <v>44238</v>
      </c>
      <c r="K23" s="65" t="s">
        <v>431</v>
      </c>
      <c r="L23" s="65" t="s">
        <v>432</v>
      </c>
      <c r="M23" s="23">
        <f t="shared" si="20"/>
        <v>44239</v>
      </c>
      <c r="N23" s="23">
        <f t="shared" si="21"/>
        <v>44239</v>
      </c>
      <c r="O23" s="104"/>
      <c r="P23" s="104"/>
      <c r="Q23" s="78"/>
      <c r="R23" s="78"/>
      <c r="S23" s="78"/>
      <c r="T23" s="78"/>
    </row>
    <row r="24" spans="1:21">
      <c r="A24" s="62" t="s">
        <v>313</v>
      </c>
      <c r="B24" s="13" t="s">
        <v>474</v>
      </c>
      <c r="C24" s="23">
        <v>44233</v>
      </c>
      <c r="D24" s="23">
        <f t="shared" si="22"/>
        <v>44234</v>
      </c>
      <c r="E24" s="23">
        <f t="shared" si="25"/>
        <v>44235</v>
      </c>
      <c r="F24" s="23">
        <f t="shared" si="23"/>
        <v>44235</v>
      </c>
      <c r="G24" s="23">
        <f t="shared" si="24"/>
        <v>44243</v>
      </c>
      <c r="H24" s="23">
        <f t="shared" si="26"/>
        <v>44243</v>
      </c>
      <c r="I24" s="23">
        <f t="shared" si="27"/>
        <v>44244</v>
      </c>
      <c r="J24" s="23">
        <f t="shared" si="28"/>
        <v>44245</v>
      </c>
      <c r="K24" s="65" t="s">
        <v>431</v>
      </c>
      <c r="L24" s="65" t="s">
        <v>432</v>
      </c>
      <c r="M24" s="23">
        <f t="shared" si="20"/>
        <v>44246</v>
      </c>
      <c r="N24" s="23">
        <f t="shared" si="21"/>
        <v>44246</v>
      </c>
      <c r="O24" s="104"/>
      <c r="P24" s="104"/>
      <c r="Q24" s="78"/>
      <c r="R24" s="78"/>
      <c r="S24" s="78"/>
      <c r="T24" s="78"/>
    </row>
    <row r="25" spans="1:21">
      <c r="A25" s="62" t="s">
        <v>513</v>
      </c>
      <c r="B25" s="13" t="s">
        <v>475</v>
      </c>
      <c r="C25" s="23">
        <v>44240</v>
      </c>
      <c r="D25" s="23">
        <f t="shared" si="22"/>
        <v>44241</v>
      </c>
      <c r="E25" s="23">
        <f t="shared" si="25"/>
        <v>44242</v>
      </c>
      <c r="F25" s="23">
        <f t="shared" si="23"/>
        <v>44242</v>
      </c>
      <c r="G25" s="23">
        <f t="shared" si="24"/>
        <v>44250</v>
      </c>
      <c r="H25" s="23">
        <f t="shared" si="26"/>
        <v>44250</v>
      </c>
      <c r="I25" s="23">
        <f t="shared" si="27"/>
        <v>44251</v>
      </c>
      <c r="J25" s="23">
        <f t="shared" si="28"/>
        <v>44252</v>
      </c>
      <c r="K25" s="65" t="s">
        <v>431</v>
      </c>
      <c r="L25" s="65" t="s">
        <v>432</v>
      </c>
      <c r="M25" s="23">
        <f t="shared" si="20"/>
        <v>44253</v>
      </c>
      <c r="N25" s="23">
        <f t="shared" si="21"/>
        <v>44253</v>
      </c>
      <c r="O25" s="104"/>
      <c r="P25" s="104"/>
      <c r="Q25" s="78"/>
      <c r="R25" s="78"/>
      <c r="S25" s="78"/>
      <c r="T25" s="78"/>
    </row>
    <row r="26" spans="1:21">
      <c r="A26" s="4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1" ht="16.2">
      <c r="A27" s="39" t="s">
        <v>19</v>
      </c>
      <c r="B27" s="208" t="s">
        <v>30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1"/>
      <c r="N27" s="1"/>
      <c r="O27" s="1"/>
      <c r="P27" s="1"/>
      <c r="Q27" s="1"/>
      <c r="R27" s="1"/>
      <c r="S27" s="1"/>
    </row>
    <row r="28" spans="1:21" ht="16.2" hidden="1" customHeight="1">
      <c r="A28" s="42" t="s">
        <v>23</v>
      </c>
      <c r="B28" s="249" t="s">
        <v>177</v>
      </c>
      <c r="C28" s="250"/>
      <c r="D28" s="250"/>
      <c r="E28" s="250"/>
      <c r="F28" s="250"/>
      <c r="G28" s="250"/>
      <c r="H28" s="250"/>
      <c r="I28" s="250"/>
      <c r="J28" s="250"/>
      <c r="K28" s="250"/>
      <c r="L28" s="251"/>
      <c r="M28" s="1"/>
      <c r="N28" s="1"/>
      <c r="O28" s="1"/>
      <c r="P28" s="1"/>
      <c r="Q28" s="1"/>
      <c r="R28" s="1"/>
      <c r="S28" s="2"/>
    </row>
    <row r="29" spans="1:21" ht="16.2" customHeight="1">
      <c r="A29" s="69" t="s">
        <v>23</v>
      </c>
      <c r="B29" s="248" t="s">
        <v>260</v>
      </c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1"/>
      <c r="N29" s="1"/>
      <c r="O29" s="1"/>
      <c r="P29" s="1"/>
      <c r="Q29" s="1"/>
      <c r="R29" s="1"/>
      <c r="S29" s="1"/>
      <c r="T29" s="1"/>
      <c r="U29" s="1"/>
    </row>
    <row r="30" spans="1:21" ht="16.2" hidden="1" customHeight="1">
      <c r="A30" s="42" t="s">
        <v>23</v>
      </c>
      <c r="B30" s="245" t="s">
        <v>178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7"/>
      <c r="M30" s="1"/>
      <c r="N30" s="1"/>
      <c r="O30" s="1"/>
      <c r="P30" s="1"/>
      <c r="Q30" s="1"/>
      <c r="R30" s="1"/>
      <c r="S30" s="2"/>
    </row>
    <row r="31" spans="1:21" ht="16.2" hidden="1" customHeight="1">
      <c r="A31" s="43" t="s">
        <v>149</v>
      </c>
      <c r="B31" s="213" t="s">
        <v>74</v>
      </c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1"/>
      <c r="N31" s="1"/>
      <c r="O31" s="1"/>
      <c r="P31" s="1"/>
      <c r="Q31" s="1"/>
      <c r="R31" s="1"/>
      <c r="S31" s="1"/>
      <c r="T31" s="1"/>
      <c r="U31" s="1"/>
    </row>
    <row r="32" spans="1:21" ht="16.2" customHeight="1">
      <c r="A32" s="43" t="s">
        <v>149</v>
      </c>
      <c r="B32" s="237" t="s">
        <v>469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1"/>
      <c r="N32" s="1"/>
      <c r="O32" s="1"/>
      <c r="P32" s="1"/>
      <c r="Q32" s="1"/>
      <c r="R32" s="1"/>
      <c r="S32" s="1"/>
      <c r="T32" s="1"/>
      <c r="U32" s="1"/>
    </row>
    <row r="33" spans="1:19" ht="16.2" customHeight="1">
      <c r="A33" s="43" t="s">
        <v>33</v>
      </c>
      <c r="B33" s="244" t="s">
        <v>218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1"/>
      <c r="N33" s="1"/>
      <c r="O33" s="1"/>
      <c r="P33" s="1"/>
      <c r="Q33" s="1"/>
      <c r="R33" s="1"/>
      <c r="S33" s="1"/>
    </row>
    <row r="34" spans="1:19" ht="16.2" customHeight="1">
      <c r="A34" s="43" t="s">
        <v>33</v>
      </c>
      <c r="B34" s="244" t="s">
        <v>219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1"/>
      <c r="N34" s="1"/>
      <c r="O34" s="1"/>
      <c r="P34" s="1"/>
      <c r="Q34" s="1"/>
      <c r="R34" s="1"/>
      <c r="S34" s="1"/>
    </row>
    <row r="35" spans="1:19" ht="16.2" customHeight="1">
      <c r="A35" s="42" t="s">
        <v>32</v>
      </c>
      <c r="B35" s="244" t="s">
        <v>220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1"/>
      <c r="N35" s="1"/>
      <c r="O35" s="1"/>
      <c r="P35" s="1"/>
      <c r="Q35" s="1"/>
      <c r="R35" s="1"/>
      <c r="S35" s="1"/>
    </row>
    <row r="36" spans="1:19" ht="16.2" customHeight="1">
      <c r="A36" s="42" t="s">
        <v>32</v>
      </c>
      <c r="B36" s="245" t="s">
        <v>221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7"/>
      <c r="M36" s="1"/>
      <c r="N36" s="1"/>
      <c r="O36" s="1"/>
      <c r="P36" s="1"/>
      <c r="Q36" s="1"/>
      <c r="R36" s="1"/>
      <c r="S36" s="1"/>
    </row>
    <row r="37" spans="1:19" ht="16.2" customHeight="1">
      <c r="A37" s="42" t="s">
        <v>151</v>
      </c>
      <c r="B37" s="244" t="s">
        <v>222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1"/>
      <c r="N37" s="1"/>
      <c r="O37" s="1"/>
      <c r="P37" s="1"/>
      <c r="Q37" s="1"/>
      <c r="R37" s="1"/>
      <c r="S37" s="1"/>
    </row>
  </sheetData>
  <mergeCells count="57">
    <mergeCell ref="M17:N17"/>
    <mergeCell ref="Q17:R17"/>
    <mergeCell ref="B28:L28"/>
    <mergeCell ref="B1:Q1"/>
    <mergeCell ref="B2:Q2"/>
    <mergeCell ref="Q15:R15"/>
    <mergeCell ref="C16:D16"/>
    <mergeCell ref="E16:F16"/>
    <mergeCell ref="G16:H16"/>
    <mergeCell ref="I16:J16"/>
    <mergeCell ref="K16:L16"/>
    <mergeCell ref="M16:N16"/>
    <mergeCell ref="Q16:R16"/>
    <mergeCell ref="C17:D17"/>
    <mergeCell ref="E17:F17"/>
    <mergeCell ref="G17:H17"/>
    <mergeCell ref="I17:J17"/>
    <mergeCell ref="K17:L17"/>
    <mergeCell ref="B37:L37"/>
    <mergeCell ref="B33:L33"/>
    <mergeCell ref="B35:L35"/>
    <mergeCell ref="B36:L36"/>
    <mergeCell ref="B29:L29"/>
    <mergeCell ref="B34:L34"/>
    <mergeCell ref="B31:L31"/>
    <mergeCell ref="B30:L30"/>
    <mergeCell ref="A4:N4"/>
    <mergeCell ref="C5:D5"/>
    <mergeCell ref="E5:F5"/>
    <mergeCell ref="G5:H5"/>
    <mergeCell ref="I5:J5"/>
    <mergeCell ref="K5:L5"/>
    <mergeCell ref="M5:N5"/>
    <mergeCell ref="Q5:R5"/>
    <mergeCell ref="C6:D6"/>
    <mergeCell ref="E6:F6"/>
    <mergeCell ref="G6:H6"/>
    <mergeCell ref="I6:J6"/>
    <mergeCell ref="K6:L6"/>
    <mergeCell ref="M6:N6"/>
    <mergeCell ref="Q6:R6"/>
    <mergeCell ref="M7:N7"/>
    <mergeCell ref="Q7:R7"/>
    <mergeCell ref="B32:L32"/>
    <mergeCell ref="C7:D7"/>
    <mergeCell ref="E7:F7"/>
    <mergeCell ref="G7:H7"/>
    <mergeCell ref="I7:J7"/>
    <mergeCell ref="K7:L7"/>
    <mergeCell ref="B27:L27"/>
    <mergeCell ref="A14:N14"/>
    <mergeCell ref="C15:D15"/>
    <mergeCell ref="E15:F15"/>
    <mergeCell ref="G15:H15"/>
    <mergeCell ref="I15:J15"/>
    <mergeCell ref="K15:L15"/>
    <mergeCell ref="M15:N15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43"/>
  <sheetViews>
    <sheetView topLeftCell="A4" workbookViewId="0">
      <selection activeCell="A32" sqref="A3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179" t="s">
        <v>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46"/>
      <c r="N1" s="46"/>
      <c r="O1" s="46"/>
      <c r="P1" s="46"/>
      <c r="Q1" s="46"/>
      <c r="R1" s="46"/>
      <c r="S1" s="46"/>
      <c r="T1" s="47"/>
    </row>
    <row r="2" spans="1:256" ht="17.100000000000001" customHeight="1">
      <c r="B2" s="180" t="s">
        <v>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48"/>
      <c r="N2" s="48"/>
      <c r="O2" s="48"/>
      <c r="P2" s="48"/>
      <c r="Q2" s="48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52" t="s">
        <v>314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63"/>
      <c r="N4" s="63"/>
      <c r="O4" s="63"/>
      <c r="P4" s="63"/>
      <c r="Q4" s="63"/>
      <c r="R4" s="63"/>
      <c r="S4" s="63"/>
      <c r="T4" s="63"/>
    </row>
    <row r="5" spans="1:256">
      <c r="A5" s="103" t="s">
        <v>26</v>
      </c>
      <c r="B5" s="239" t="s">
        <v>150</v>
      </c>
      <c r="C5" s="241"/>
      <c r="D5" s="239" t="s">
        <v>150</v>
      </c>
      <c r="E5" s="241"/>
      <c r="F5" s="239" t="s">
        <v>176</v>
      </c>
      <c r="G5" s="241"/>
      <c r="H5" s="101" t="s">
        <v>27</v>
      </c>
      <c r="I5" s="239" t="s">
        <v>316</v>
      </c>
      <c r="J5" s="240"/>
      <c r="K5" s="255" t="s">
        <v>216</v>
      </c>
      <c r="L5" s="256"/>
      <c r="M5" s="242"/>
      <c r="N5" s="243"/>
      <c r="O5" s="242"/>
      <c r="P5" s="242"/>
      <c r="Q5" s="242"/>
      <c r="R5" s="243"/>
      <c r="S5" s="3"/>
      <c r="T5" s="3"/>
    </row>
    <row r="6" spans="1:256">
      <c r="A6" s="100" t="s">
        <v>3</v>
      </c>
      <c r="B6" s="201" t="s">
        <v>174</v>
      </c>
      <c r="C6" s="201"/>
      <c r="D6" s="201" t="s">
        <v>317</v>
      </c>
      <c r="E6" s="201"/>
      <c r="F6" s="201" t="s">
        <v>29</v>
      </c>
      <c r="G6" s="201"/>
      <c r="H6" s="99" t="s">
        <v>4</v>
      </c>
      <c r="I6" s="201" t="s">
        <v>79</v>
      </c>
      <c r="J6" s="201"/>
      <c r="K6" s="193" t="s">
        <v>8</v>
      </c>
      <c r="L6" s="194"/>
      <c r="M6" s="236"/>
      <c r="N6" s="236"/>
      <c r="O6" s="236"/>
      <c r="P6" s="236"/>
      <c r="Q6" s="236"/>
      <c r="R6" s="236"/>
      <c r="S6" s="80"/>
      <c r="T6" s="80"/>
    </row>
    <row r="7" spans="1:256">
      <c r="A7" s="100"/>
      <c r="B7" s="201" t="s">
        <v>318</v>
      </c>
      <c r="C7" s="201"/>
      <c r="D7" s="201" t="s">
        <v>319</v>
      </c>
      <c r="E7" s="201"/>
      <c r="F7" s="201" t="s">
        <v>310</v>
      </c>
      <c r="G7" s="201"/>
      <c r="H7" s="99"/>
      <c r="I7" s="201" t="s">
        <v>320</v>
      </c>
      <c r="J7" s="201"/>
      <c r="K7" s="201" t="s">
        <v>321</v>
      </c>
      <c r="L7" s="201"/>
      <c r="M7" s="236"/>
      <c r="N7" s="236"/>
      <c r="O7" s="236"/>
      <c r="P7" s="236"/>
      <c r="Q7" s="236"/>
      <c r="R7" s="236"/>
      <c r="S7" s="80"/>
      <c r="T7" s="80"/>
    </row>
    <row r="8" spans="1:256" hidden="1">
      <c r="A8" s="106" t="s">
        <v>324</v>
      </c>
      <c r="B8" s="23">
        <v>44031</v>
      </c>
      <c r="C8" s="23">
        <f>B8+1</f>
        <v>44032</v>
      </c>
      <c r="D8" s="23">
        <f t="shared" ref="D8:F10" si="0">C8</f>
        <v>44032</v>
      </c>
      <c r="E8" s="23">
        <f t="shared" si="0"/>
        <v>44032</v>
      </c>
      <c r="F8" s="23">
        <f t="shared" si="0"/>
        <v>44032</v>
      </c>
      <c r="G8" s="23">
        <f>F8+1</f>
        <v>44033</v>
      </c>
      <c r="H8" s="59" t="s">
        <v>336</v>
      </c>
      <c r="I8" s="23">
        <f>G8+9</f>
        <v>44042</v>
      </c>
      <c r="J8" s="23">
        <f t="shared" ref="J8:L20" si="1">I8+1</f>
        <v>44043</v>
      </c>
      <c r="K8" s="23">
        <f t="shared" ref="K8:L10" si="2">J8+1</f>
        <v>44044</v>
      </c>
      <c r="L8" s="23">
        <f t="shared" si="2"/>
        <v>44045</v>
      </c>
      <c r="M8" s="30"/>
      <c r="N8" s="30"/>
      <c r="O8" s="104"/>
      <c r="P8" s="104"/>
      <c r="Q8" s="78"/>
      <c r="R8" s="78"/>
      <c r="S8" s="78"/>
      <c r="T8" s="78"/>
    </row>
    <row r="9" spans="1:256" hidden="1">
      <c r="A9" s="105" t="s">
        <v>337</v>
      </c>
      <c r="B9" s="23">
        <v>44038</v>
      </c>
      <c r="C9" s="23">
        <f>B9+1</f>
        <v>44039</v>
      </c>
      <c r="D9" s="23">
        <f t="shared" si="0"/>
        <v>44039</v>
      </c>
      <c r="E9" s="23">
        <f t="shared" si="0"/>
        <v>44039</v>
      </c>
      <c r="F9" s="23">
        <f t="shared" si="0"/>
        <v>44039</v>
      </c>
      <c r="G9" s="23">
        <f>F9+1</f>
        <v>44040</v>
      </c>
      <c r="H9" s="59" t="s">
        <v>325</v>
      </c>
      <c r="I9" s="23">
        <f>G9+9</f>
        <v>44049</v>
      </c>
      <c r="J9" s="23">
        <f t="shared" si="1"/>
        <v>44050</v>
      </c>
      <c r="K9" s="23">
        <f t="shared" si="2"/>
        <v>44051</v>
      </c>
      <c r="L9" s="23">
        <f t="shared" si="2"/>
        <v>44052</v>
      </c>
      <c r="M9" s="30"/>
      <c r="N9" s="30"/>
      <c r="O9" s="104"/>
      <c r="P9" s="104"/>
      <c r="Q9" s="78"/>
      <c r="R9" s="78"/>
      <c r="S9" s="78"/>
      <c r="T9" s="78"/>
    </row>
    <row r="10" spans="1:256" hidden="1">
      <c r="A10" s="106" t="s">
        <v>322</v>
      </c>
      <c r="B10" s="23">
        <v>44045</v>
      </c>
      <c r="C10" s="23">
        <f>B10+1</f>
        <v>44046</v>
      </c>
      <c r="D10" s="23">
        <f t="shared" si="0"/>
        <v>44046</v>
      </c>
      <c r="E10" s="23">
        <f t="shared" si="0"/>
        <v>44046</v>
      </c>
      <c r="F10" s="23">
        <f t="shared" si="0"/>
        <v>44046</v>
      </c>
      <c r="G10" s="23">
        <f>F10+1</f>
        <v>44047</v>
      </c>
      <c r="H10" s="59" t="s">
        <v>326</v>
      </c>
      <c r="I10" s="23">
        <f>G10+9</f>
        <v>44056</v>
      </c>
      <c r="J10" s="23">
        <f t="shared" si="1"/>
        <v>44057</v>
      </c>
      <c r="K10" s="23">
        <f t="shared" si="2"/>
        <v>44058</v>
      </c>
      <c r="L10" s="23">
        <f t="shared" si="2"/>
        <v>44059</v>
      </c>
      <c r="M10" s="30"/>
      <c r="N10" s="30"/>
      <c r="O10" s="104"/>
      <c r="P10" s="104"/>
      <c r="Q10" s="78"/>
      <c r="R10" s="78"/>
      <c r="S10" s="78"/>
      <c r="T10" s="78"/>
    </row>
    <row r="11" spans="1:256" hidden="1">
      <c r="A11" s="106" t="s">
        <v>324</v>
      </c>
      <c r="B11" s="23">
        <v>44052</v>
      </c>
      <c r="C11" s="23">
        <f t="shared" ref="C11:C20" si="3">B11+1</f>
        <v>44053</v>
      </c>
      <c r="D11" s="23">
        <f t="shared" ref="D11:F20" si="4">C11</f>
        <v>44053</v>
      </c>
      <c r="E11" s="23">
        <f t="shared" si="4"/>
        <v>44053</v>
      </c>
      <c r="F11" s="23">
        <f t="shared" si="4"/>
        <v>44053</v>
      </c>
      <c r="G11" s="23">
        <f t="shared" ref="G11:G20" si="5">F11+1</f>
        <v>44054</v>
      </c>
      <c r="H11" s="59" t="s">
        <v>327</v>
      </c>
      <c r="I11" s="23">
        <f t="shared" ref="I11:I20" si="6">G11+9</f>
        <v>44063</v>
      </c>
      <c r="J11" s="23">
        <f t="shared" si="1"/>
        <v>44064</v>
      </c>
      <c r="K11" s="23">
        <f t="shared" si="1"/>
        <v>44065</v>
      </c>
      <c r="L11" s="23">
        <f t="shared" si="1"/>
        <v>44066</v>
      </c>
      <c r="M11" s="30"/>
      <c r="N11" s="30"/>
      <c r="O11" s="104"/>
      <c r="P11" s="104"/>
      <c r="Q11" s="78"/>
      <c r="R11" s="78"/>
      <c r="S11" s="78"/>
      <c r="T11" s="78"/>
    </row>
    <row r="12" spans="1:256" hidden="1">
      <c r="A12" s="105" t="s">
        <v>323</v>
      </c>
      <c r="B12" s="23">
        <v>44059</v>
      </c>
      <c r="C12" s="23">
        <f t="shared" si="3"/>
        <v>44060</v>
      </c>
      <c r="D12" s="23">
        <f t="shared" si="4"/>
        <v>44060</v>
      </c>
      <c r="E12" s="23">
        <f t="shared" si="4"/>
        <v>44060</v>
      </c>
      <c r="F12" s="23">
        <f t="shared" si="4"/>
        <v>44060</v>
      </c>
      <c r="G12" s="23">
        <f t="shared" si="5"/>
        <v>44061</v>
      </c>
      <c r="H12" s="59" t="s">
        <v>328</v>
      </c>
      <c r="I12" s="23">
        <f t="shared" si="6"/>
        <v>44070</v>
      </c>
      <c r="J12" s="23">
        <f t="shared" si="1"/>
        <v>44071</v>
      </c>
      <c r="K12" s="23">
        <f t="shared" si="1"/>
        <v>44072</v>
      </c>
      <c r="L12" s="23">
        <f t="shared" si="1"/>
        <v>44073</v>
      </c>
      <c r="M12" s="30"/>
      <c r="N12" s="30"/>
      <c r="O12" s="104"/>
      <c r="P12" s="104"/>
      <c r="Q12" s="78"/>
      <c r="R12" s="78"/>
      <c r="S12" s="78"/>
      <c r="T12" s="78"/>
    </row>
    <row r="13" spans="1:256" hidden="1">
      <c r="A13" s="106" t="s">
        <v>322</v>
      </c>
      <c r="B13" s="23">
        <v>44066</v>
      </c>
      <c r="C13" s="23">
        <f t="shared" si="3"/>
        <v>44067</v>
      </c>
      <c r="D13" s="23">
        <f t="shared" si="4"/>
        <v>44067</v>
      </c>
      <c r="E13" s="23">
        <f t="shared" si="4"/>
        <v>44067</v>
      </c>
      <c r="F13" s="23">
        <f t="shared" si="4"/>
        <v>44067</v>
      </c>
      <c r="G13" s="23">
        <f t="shared" si="5"/>
        <v>44068</v>
      </c>
      <c r="H13" s="59" t="s">
        <v>329</v>
      </c>
      <c r="I13" s="23">
        <f t="shared" si="6"/>
        <v>44077</v>
      </c>
      <c r="J13" s="23">
        <f t="shared" si="1"/>
        <v>44078</v>
      </c>
      <c r="K13" s="23">
        <f t="shared" si="1"/>
        <v>44079</v>
      </c>
      <c r="L13" s="23">
        <f t="shared" si="1"/>
        <v>44080</v>
      </c>
      <c r="M13" s="30"/>
      <c r="N13" s="30"/>
      <c r="O13" s="104"/>
      <c r="P13" s="104"/>
      <c r="Q13" s="78"/>
      <c r="R13" s="78"/>
      <c r="S13" s="78"/>
      <c r="T13" s="78"/>
    </row>
    <row r="14" spans="1:256" hidden="1">
      <c r="A14" s="106" t="s">
        <v>324</v>
      </c>
      <c r="B14" s="23">
        <v>44073</v>
      </c>
      <c r="C14" s="23">
        <f t="shared" si="3"/>
        <v>44074</v>
      </c>
      <c r="D14" s="23">
        <f t="shared" si="4"/>
        <v>44074</v>
      </c>
      <c r="E14" s="23">
        <f t="shared" si="4"/>
        <v>44074</v>
      </c>
      <c r="F14" s="23">
        <f t="shared" si="4"/>
        <v>44074</v>
      </c>
      <c r="G14" s="23">
        <f t="shared" si="5"/>
        <v>44075</v>
      </c>
      <c r="H14" s="59" t="s">
        <v>330</v>
      </c>
      <c r="I14" s="23">
        <f t="shared" si="6"/>
        <v>44084</v>
      </c>
      <c r="J14" s="23">
        <f t="shared" si="1"/>
        <v>44085</v>
      </c>
      <c r="K14" s="23">
        <f t="shared" si="1"/>
        <v>44086</v>
      </c>
      <c r="L14" s="23">
        <f t="shared" si="1"/>
        <v>44087</v>
      </c>
      <c r="M14" s="30"/>
      <c r="N14" s="30"/>
      <c r="O14" s="104"/>
      <c r="P14" s="104"/>
      <c r="Q14" s="78"/>
      <c r="R14" s="78"/>
      <c r="S14" s="78"/>
      <c r="T14" s="78"/>
    </row>
    <row r="15" spans="1:256" hidden="1">
      <c r="A15" s="105" t="s">
        <v>323</v>
      </c>
      <c r="B15" s="23">
        <v>44080</v>
      </c>
      <c r="C15" s="23">
        <f t="shared" si="3"/>
        <v>44081</v>
      </c>
      <c r="D15" s="23">
        <f t="shared" si="4"/>
        <v>44081</v>
      </c>
      <c r="E15" s="23">
        <f t="shared" si="4"/>
        <v>44081</v>
      </c>
      <c r="F15" s="23">
        <f t="shared" si="4"/>
        <v>44081</v>
      </c>
      <c r="G15" s="23">
        <f t="shared" si="5"/>
        <v>44082</v>
      </c>
      <c r="H15" s="59" t="s">
        <v>331</v>
      </c>
      <c r="I15" s="23">
        <f t="shared" si="6"/>
        <v>44091</v>
      </c>
      <c r="J15" s="23">
        <f t="shared" si="1"/>
        <v>44092</v>
      </c>
      <c r="K15" s="23">
        <f t="shared" si="1"/>
        <v>44093</v>
      </c>
      <c r="L15" s="23">
        <f t="shared" si="1"/>
        <v>44094</v>
      </c>
      <c r="M15" s="30"/>
      <c r="N15" s="30"/>
      <c r="O15" s="104"/>
      <c r="P15" s="104"/>
      <c r="Q15" s="78"/>
      <c r="R15" s="78"/>
      <c r="S15" s="78"/>
      <c r="T15" s="78"/>
    </row>
    <row r="16" spans="1:256" hidden="1">
      <c r="A16" s="106" t="s">
        <v>322</v>
      </c>
      <c r="B16" s="23">
        <v>44087</v>
      </c>
      <c r="C16" s="23">
        <f t="shared" si="3"/>
        <v>44088</v>
      </c>
      <c r="D16" s="23">
        <f t="shared" si="4"/>
        <v>44088</v>
      </c>
      <c r="E16" s="23">
        <f t="shared" si="4"/>
        <v>44088</v>
      </c>
      <c r="F16" s="23">
        <f t="shared" si="4"/>
        <v>44088</v>
      </c>
      <c r="G16" s="23">
        <f t="shared" si="5"/>
        <v>44089</v>
      </c>
      <c r="H16" s="59" t="s">
        <v>332</v>
      </c>
      <c r="I16" s="23">
        <f t="shared" si="6"/>
        <v>44098</v>
      </c>
      <c r="J16" s="23">
        <f t="shared" si="1"/>
        <v>44099</v>
      </c>
      <c r="K16" s="23">
        <f t="shared" si="1"/>
        <v>44100</v>
      </c>
      <c r="L16" s="23">
        <f t="shared" si="1"/>
        <v>44101</v>
      </c>
      <c r="M16" s="30"/>
      <c r="N16" s="30"/>
      <c r="O16" s="104"/>
      <c r="P16" s="104"/>
      <c r="Q16" s="78"/>
      <c r="R16" s="78"/>
      <c r="S16" s="78"/>
      <c r="T16" s="78"/>
    </row>
    <row r="17" spans="1:20" hidden="1">
      <c r="A17" s="114" t="s">
        <v>349</v>
      </c>
      <c r="B17" s="23">
        <v>44094</v>
      </c>
      <c r="C17" s="23">
        <f t="shared" si="3"/>
        <v>44095</v>
      </c>
      <c r="D17" s="23">
        <f t="shared" si="4"/>
        <v>44095</v>
      </c>
      <c r="E17" s="23">
        <f t="shared" si="4"/>
        <v>44095</v>
      </c>
      <c r="F17" s="23">
        <f t="shared" si="4"/>
        <v>44095</v>
      </c>
      <c r="G17" s="23">
        <f t="shared" si="5"/>
        <v>44096</v>
      </c>
      <c r="H17" s="70" t="s">
        <v>352</v>
      </c>
      <c r="I17" s="23">
        <f t="shared" si="6"/>
        <v>44105</v>
      </c>
      <c r="J17" s="23">
        <f t="shared" si="1"/>
        <v>44106</v>
      </c>
      <c r="K17" s="64">
        <f t="shared" si="1"/>
        <v>44107</v>
      </c>
      <c r="L17" s="65" t="s">
        <v>390</v>
      </c>
      <c r="M17" s="30"/>
      <c r="N17" s="30"/>
      <c r="O17" s="104"/>
      <c r="P17" s="104"/>
      <c r="Q17" s="78"/>
      <c r="R17" s="78"/>
      <c r="S17" s="78"/>
      <c r="T17" s="78"/>
    </row>
    <row r="18" spans="1:20" hidden="1">
      <c r="A18" s="115" t="s">
        <v>350</v>
      </c>
      <c r="B18" s="23">
        <v>44101</v>
      </c>
      <c r="C18" s="23">
        <f t="shared" si="3"/>
        <v>44102</v>
      </c>
      <c r="D18" s="23">
        <f t="shared" si="4"/>
        <v>44102</v>
      </c>
      <c r="E18" s="23">
        <f t="shared" si="4"/>
        <v>44102</v>
      </c>
      <c r="F18" s="23">
        <f t="shared" si="4"/>
        <v>44102</v>
      </c>
      <c r="G18" s="23">
        <f t="shared" si="5"/>
        <v>44103</v>
      </c>
      <c r="H18" s="70" t="s">
        <v>353</v>
      </c>
      <c r="I18" s="23">
        <f t="shared" si="6"/>
        <v>44112</v>
      </c>
      <c r="J18" s="23">
        <f t="shared" si="1"/>
        <v>44113</v>
      </c>
      <c r="K18" s="23">
        <f t="shared" si="1"/>
        <v>44114</v>
      </c>
      <c r="L18" s="23">
        <f t="shared" si="1"/>
        <v>44115</v>
      </c>
      <c r="M18" s="30"/>
      <c r="N18" s="30"/>
      <c r="O18" s="104"/>
      <c r="P18" s="104"/>
      <c r="Q18" s="78"/>
      <c r="R18" s="78"/>
      <c r="S18" s="78"/>
      <c r="T18" s="78"/>
    </row>
    <row r="19" spans="1:20" hidden="1">
      <c r="A19" s="106" t="s">
        <v>322</v>
      </c>
      <c r="B19" s="23">
        <v>44108</v>
      </c>
      <c r="C19" s="23">
        <f t="shared" si="3"/>
        <v>44109</v>
      </c>
      <c r="D19" s="23">
        <f t="shared" si="4"/>
        <v>44109</v>
      </c>
      <c r="E19" s="23">
        <f t="shared" si="4"/>
        <v>44109</v>
      </c>
      <c r="F19" s="23">
        <f t="shared" si="4"/>
        <v>44109</v>
      </c>
      <c r="G19" s="23">
        <f t="shared" si="5"/>
        <v>44110</v>
      </c>
      <c r="H19" s="59" t="s">
        <v>333</v>
      </c>
      <c r="I19" s="23">
        <f t="shared" si="6"/>
        <v>44119</v>
      </c>
      <c r="J19" s="23">
        <f t="shared" si="1"/>
        <v>44120</v>
      </c>
      <c r="K19" s="23">
        <f t="shared" si="1"/>
        <v>44121</v>
      </c>
      <c r="L19" s="23">
        <f t="shared" si="1"/>
        <v>44122</v>
      </c>
      <c r="M19" s="30"/>
      <c r="N19" s="30"/>
      <c r="O19" s="104"/>
      <c r="P19" s="104"/>
      <c r="Q19" s="78"/>
      <c r="R19" s="78"/>
      <c r="S19" s="78"/>
      <c r="T19" s="78"/>
    </row>
    <row r="20" spans="1:20" hidden="1">
      <c r="A20" s="114" t="s">
        <v>351</v>
      </c>
      <c r="B20" s="23">
        <v>44115</v>
      </c>
      <c r="C20" s="23">
        <f t="shared" si="3"/>
        <v>44116</v>
      </c>
      <c r="D20" s="23">
        <f t="shared" si="4"/>
        <v>44116</v>
      </c>
      <c r="E20" s="23">
        <f t="shared" si="4"/>
        <v>44116</v>
      </c>
      <c r="F20" s="23">
        <f t="shared" si="4"/>
        <v>44116</v>
      </c>
      <c r="G20" s="23">
        <f t="shared" si="5"/>
        <v>44117</v>
      </c>
      <c r="H20" s="70" t="s">
        <v>354</v>
      </c>
      <c r="I20" s="23">
        <f t="shared" si="6"/>
        <v>44126</v>
      </c>
      <c r="J20" s="23">
        <f t="shared" si="1"/>
        <v>44127</v>
      </c>
      <c r="K20" s="23">
        <f t="shared" si="1"/>
        <v>44128</v>
      </c>
      <c r="L20" s="23">
        <f t="shared" si="1"/>
        <v>44129</v>
      </c>
      <c r="M20" s="30"/>
      <c r="N20" s="30"/>
      <c r="O20" s="104"/>
      <c r="P20" s="104"/>
      <c r="Q20" s="78"/>
      <c r="R20" s="78"/>
      <c r="S20" s="78"/>
      <c r="T20" s="78"/>
    </row>
    <row r="21" spans="1:20" hidden="1">
      <c r="A21" s="119" t="s">
        <v>391</v>
      </c>
      <c r="B21" s="23">
        <v>44122</v>
      </c>
      <c r="C21" s="23">
        <f t="shared" ref="C21:C22" si="7">B21+1</f>
        <v>44123</v>
      </c>
      <c r="D21" s="23">
        <f t="shared" ref="D21:D23" si="8">C21</f>
        <v>44123</v>
      </c>
      <c r="E21" s="23">
        <f t="shared" ref="E21:E23" si="9">D21</f>
        <v>44123</v>
      </c>
      <c r="F21" s="23">
        <f t="shared" ref="F21:F23" si="10">E21</f>
        <v>44123</v>
      </c>
      <c r="G21" s="23">
        <f t="shared" ref="G21:G23" si="11">F21+1</f>
        <v>44124</v>
      </c>
      <c r="H21" s="70" t="s">
        <v>392</v>
      </c>
      <c r="I21" s="23">
        <f t="shared" ref="I21:I23" si="12">G21+9</f>
        <v>44133</v>
      </c>
      <c r="J21" s="23">
        <f t="shared" ref="J21:J23" si="13">I21+1</f>
        <v>44134</v>
      </c>
      <c r="K21" s="23">
        <f t="shared" ref="K21:K23" si="14">J21+1</f>
        <v>44135</v>
      </c>
      <c r="L21" s="23">
        <f t="shared" ref="L21:L23" si="15">K21+1</f>
        <v>44136</v>
      </c>
      <c r="M21" s="30"/>
      <c r="N21" s="30"/>
      <c r="O21" s="104"/>
      <c r="P21" s="104"/>
      <c r="Q21" s="78"/>
      <c r="R21" s="78"/>
      <c r="S21" s="78"/>
      <c r="T21" s="78"/>
    </row>
    <row r="22" spans="1:20" hidden="1">
      <c r="A22" s="106" t="s">
        <v>322</v>
      </c>
      <c r="B22" s="23">
        <v>44129</v>
      </c>
      <c r="C22" s="23">
        <f t="shared" si="7"/>
        <v>44130</v>
      </c>
      <c r="D22" s="23">
        <f t="shared" si="8"/>
        <v>44130</v>
      </c>
      <c r="E22" s="23">
        <f t="shared" si="9"/>
        <v>44130</v>
      </c>
      <c r="F22" s="23">
        <f t="shared" si="10"/>
        <v>44130</v>
      </c>
      <c r="G22" s="23">
        <f t="shared" si="11"/>
        <v>44131</v>
      </c>
      <c r="H22" s="59" t="s">
        <v>355</v>
      </c>
      <c r="I22" s="23">
        <f t="shared" si="12"/>
        <v>44140</v>
      </c>
      <c r="J22" s="23">
        <f t="shared" si="13"/>
        <v>44141</v>
      </c>
      <c r="K22" s="23">
        <f t="shared" si="14"/>
        <v>44142</v>
      </c>
      <c r="L22" s="23">
        <f t="shared" si="15"/>
        <v>44143</v>
      </c>
      <c r="M22" s="30"/>
      <c r="N22" s="30"/>
      <c r="O22" s="104"/>
      <c r="P22" s="104"/>
      <c r="Q22" s="78"/>
      <c r="R22" s="78"/>
      <c r="S22" s="78"/>
      <c r="T22" s="78"/>
    </row>
    <row r="23" spans="1:20" hidden="1">
      <c r="A23" s="90" t="s">
        <v>323</v>
      </c>
      <c r="B23" s="23" t="s">
        <v>393</v>
      </c>
      <c r="C23" s="23">
        <v>44137</v>
      </c>
      <c r="D23" s="23">
        <f t="shared" si="8"/>
        <v>44137</v>
      </c>
      <c r="E23" s="23">
        <f t="shared" si="9"/>
        <v>44137</v>
      </c>
      <c r="F23" s="23">
        <f t="shared" si="10"/>
        <v>44137</v>
      </c>
      <c r="G23" s="23">
        <f t="shared" si="11"/>
        <v>44138</v>
      </c>
      <c r="H23" s="70" t="s">
        <v>409</v>
      </c>
      <c r="I23" s="23">
        <f t="shared" si="12"/>
        <v>44147</v>
      </c>
      <c r="J23" s="23">
        <f t="shared" si="13"/>
        <v>44148</v>
      </c>
      <c r="K23" s="23">
        <f t="shared" si="14"/>
        <v>44149</v>
      </c>
      <c r="L23" s="23">
        <f t="shared" si="15"/>
        <v>44150</v>
      </c>
      <c r="M23" s="30"/>
      <c r="N23" s="30"/>
      <c r="O23" s="104"/>
      <c r="P23" s="104"/>
      <c r="Q23" s="78"/>
      <c r="R23" s="78"/>
      <c r="S23" s="78"/>
      <c r="T23" s="78"/>
    </row>
    <row r="24" spans="1:20" hidden="1">
      <c r="A24" s="62" t="s">
        <v>391</v>
      </c>
      <c r="B24" s="23">
        <v>44143</v>
      </c>
      <c r="C24" s="23">
        <f t="shared" ref="C24:C26" si="16">B24+1</f>
        <v>44144</v>
      </c>
      <c r="D24" s="23">
        <f t="shared" ref="D24:D26" si="17">C24</f>
        <v>44144</v>
      </c>
      <c r="E24" s="23">
        <f t="shared" ref="E24:E26" si="18">D24</f>
        <v>44144</v>
      </c>
      <c r="F24" s="23">
        <f t="shared" ref="F24:F26" si="19">E24</f>
        <v>44144</v>
      </c>
      <c r="G24" s="23">
        <f t="shared" ref="G24:G26" si="20">F24+1</f>
        <v>44145</v>
      </c>
      <c r="H24" s="59" t="s">
        <v>394</v>
      </c>
      <c r="I24" s="23">
        <f t="shared" ref="I24:I26" si="21">G24+9</f>
        <v>44154</v>
      </c>
      <c r="J24" s="23">
        <f t="shared" ref="J24:J26" si="22">I24+1</f>
        <v>44155</v>
      </c>
      <c r="K24" s="23">
        <f t="shared" ref="K24:K26" si="23">J24+1</f>
        <v>44156</v>
      </c>
      <c r="L24" s="23">
        <f t="shared" ref="L24:L26" si="24">K24+1</f>
        <v>44157</v>
      </c>
      <c r="M24" s="30"/>
      <c r="N24" s="30"/>
      <c r="O24" s="104"/>
      <c r="P24" s="104"/>
      <c r="Q24" s="78"/>
      <c r="R24" s="78"/>
      <c r="S24" s="78"/>
      <c r="T24" s="78"/>
    </row>
    <row r="25" spans="1:20" hidden="1">
      <c r="A25" s="62" t="s">
        <v>322</v>
      </c>
      <c r="B25" s="23">
        <v>44150</v>
      </c>
      <c r="C25" s="23">
        <f t="shared" si="16"/>
        <v>44151</v>
      </c>
      <c r="D25" s="23">
        <f t="shared" si="17"/>
        <v>44151</v>
      </c>
      <c r="E25" s="23">
        <f t="shared" si="18"/>
        <v>44151</v>
      </c>
      <c r="F25" s="23">
        <f t="shared" si="19"/>
        <v>44151</v>
      </c>
      <c r="G25" s="23">
        <f t="shared" si="20"/>
        <v>44152</v>
      </c>
      <c r="H25" s="59" t="s">
        <v>356</v>
      </c>
      <c r="I25" s="23">
        <f t="shared" si="21"/>
        <v>44161</v>
      </c>
      <c r="J25" s="23">
        <f t="shared" si="22"/>
        <v>44162</v>
      </c>
      <c r="K25" s="23">
        <f t="shared" si="23"/>
        <v>44163</v>
      </c>
      <c r="L25" s="23">
        <f t="shared" si="24"/>
        <v>44164</v>
      </c>
      <c r="M25" s="30"/>
      <c r="N25" s="30"/>
      <c r="O25" s="104"/>
      <c r="P25" s="104"/>
      <c r="Q25" s="78"/>
      <c r="R25" s="78"/>
      <c r="S25" s="78"/>
      <c r="T25" s="78"/>
    </row>
    <row r="26" spans="1:20" hidden="1">
      <c r="A26" s="62" t="s">
        <v>323</v>
      </c>
      <c r="B26" s="23">
        <v>44157</v>
      </c>
      <c r="C26" s="23">
        <f t="shared" si="16"/>
        <v>44158</v>
      </c>
      <c r="D26" s="23">
        <f t="shared" si="17"/>
        <v>44158</v>
      </c>
      <c r="E26" s="23">
        <f t="shared" si="18"/>
        <v>44158</v>
      </c>
      <c r="F26" s="23">
        <f t="shared" si="19"/>
        <v>44158</v>
      </c>
      <c r="G26" s="23">
        <f t="shared" si="20"/>
        <v>44159</v>
      </c>
      <c r="H26" s="59" t="s">
        <v>408</v>
      </c>
      <c r="I26" s="23">
        <f t="shared" si="21"/>
        <v>44168</v>
      </c>
      <c r="J26" s="23">
        <f t="shared" si="22"/>
        <v>44169</v>
      </c>
      <c r="K26" s="23">
        <f t="shared" si="23"/>
        <v>44170</v>
      </c>
      <c r="L26" s="23">
        <f t="shared" si="24"/>
        <v>44171</v>
      </c>
      <c r="M26" s="30"/>
      <c r="N26" s="30"/>
      <c r="O26" s="104"/>
      <c r="P26" s="104"/>
      <c r="Q26" s="78"/>
      <c r="R26" s="78"/>
      <c r="S26" s="78"/>
      <c r="T26" s="78"/>
    </row>
    <row r="27" spans="1:20">
      <c r="A27" s="62" t="s">
        <v>391</v>
      </c>
      <c r="B27" s="23">
        <v>44164</v>
      </c>
      <c r="C27" s="23">
        <f t="shared" ref="C27:C31" si="25">B27+1</f>
        <v>44165</v>
      </c>
      <c r="D27" s="23">
        <f t="shared" ref="D27:D31" si="26">C27</f>
        <v>44165</v>
      </c>
      <c r="E27" s="23">
        <f t="shared" ref="E27:E31" si="27">D27</f>
        <v>44165</v>
      </c>
      <c r="F27" s="23">
        <f t="shared" ref="F27:F32" si="28">E27</f>
        <v>44165</v>
      </c>
      <c r="G27" s="23">
        <f t="shared" ref="G27:G32" si="29">F27+1</f>
        <v>44166</v>
      </c>
      <c r="H27" s="59" t="s">
        <v>406</v>
      </c>
      <c r="I27" s="23">
        <f t="shared" ref="I27:I32" si="30">G27+9</f>
        <v>44175</v>
      </c>
      <c r="J27" s="23">
        <f t="shared" ref="J27:J32" si="31">I27+1</f>
        <v>44176</v>
      </c>
      <c r="K27" s="23">
        <f t="shared" ref="K27:K32" si="32">J27+1</f>
        <v>44177</v>
      </c>
      <c r="L27" s="23">
        <f t="shared" ref="L27:L32" si="33">K27+1</f>
        <v>44178</v>
      </c>
      <c r="M27" s="30"/>
      <c r="N27" s="30"/>
      <c r="O27" s="104"/>
      <c r="P27" s="104"/>
      <c r="Q27" s="78"/>
      <c r="R27" s="78"/>
      <c r="S27" s="78"/>
      <c r="T27" s="78"/>
    </row>
    <row r="28" spans="1:20">
      <c r="A28" s="62" t="s">
        <v>322</v>
      </c>
      <c r="B28" s="23">
        <v>44171</v>
      </c>
      <c r="C28" s="23">
        <f t="shared" si="25"/>
        <v>44172</v>
      </c>
      <c r="D28" s="23">
        <f t="shared" si="26"/>
        <v>44172</v>
      </c>
      <c r="E28" s="23">
        <f t="shared" si="27"/>
        <v>44172</v>
      </c>
      <c r="F28" s="23">
        <f t="shared" si="28"/>
        <v>44172</v>
      </c>
      <c r="G28" s="23">
        <f t="shared" si="29"/>
        <v>44173</v>
      </c>
      <c r="H28" s="59" t="s">
        <v>407</v>
      </c>
      <c r="I28" s="23">
        <f t="shared" si="30"/>
        <v>44182</v>
      </c>
      <c r="J28" s="23">
        <f t="shared" si="31"/>
        <v>44183</v>
      </c>
      <c r="K28" s="23">
        <f t="shared" si="32"/>
        <v>44184</v>
      </c>
      <c r="L28" s="23">
        <f t="shared" si="33"/>
        <v>44185</v>
      </c>
      <c r="M28" s="30"/>
      <c r="N28" s="30"/>
      <c r="O28" s="104"/>
      <c r="P28" s="104"/>
      <c r="Q28" s="78"/>
      <c r="R28" s="78"/>
      <c r="S28" s="78"/>
      <c r="T28" s="78"/>
    </row>
    <row r="29" spans="1:20">
      <c r="A29" s="62" t="s">
        <v>323</v>
      </c>
      <c r="B29" s="23">
        <v>44178</v>
      </c>
      <c r="C29" s="23">
        <f t="shared" si="25"/>
        <v>44179</v>
      </c>
      <c r="D29" s="23">
        <f t="shared" si="26"/>
        <v>44179</v>
      </c>
      <c r="E29" s="23">
        <f t="shared" si="27"/>
        <v>44179</v>
      </c>
      <c r="F29" s="23">
        <f t="shared" si="28"/>
        <v>44179</v>
      </c>
      <c r="G29" s="23">
        <f t="shared" si="29"/>
        <v>44180</v>
      </c>
      <c r="H29" s="59" t="s">
        <v>410</v>
      </c>
      <c r="I29" s="23">
        <f t="shared" si="30"/>
        <v>44189</v>
      </c>
      <c r="J29" s="23">
        <f t="shared" si="31"/>
        <v>44190</v>
      </c>
      <c r="K29" s="23">
        <f t="shared" si="32"/>
        <v>44191</v>
      </c>
      <c r="L29" s="23">
        <f t="shared" si="33"/>
        <v>44192</v>
      </c>
      <c r="M29" s="30"/>
      <c r="N29" s="30"/>
      <c r="O29" s="104"/>
      <c r="P29" s="104"/>
      <c r="Q29" s="78"/>
      <c r="R29" s="78"/>
      <c r="S29" s="78"/>
      <c r="T29" s="78"/>
    </row>
    <row r="30" spans="1:20">
      <c r="A30" s="62" t="s">
        <v>391</v>
      </c>
      <c r="B30" s="23">
        <v>44185</v>
      </c>
      <c r="C30" s="23">
        <f t="shared" si="25"/>
        <v>44186</v>
      </c>
      <c r="D30" s="23">
        <f t="shared" si="26"/>
        <v>44186</v>
      </c>
      <c r="E30" s="23">
        <f t="shared" si="27"/>
        <v>44186</v>
      </c>
      <c r="F30" s="23">
        <f t="shared" si="28"/>
        <v>44186</v>
      </c>
      <c r="G30" s="23">
        <f t="shared" si="29"/>
        <v>44187</v>
      </c>
      <c r="H30" s="59" t="s">
        <v>411</v>
      </c>
      <c r="I30" s="23">
        <f t="shared" si="30"/>
        <v>44196</v>
      </c>
      <c r="J30" s="23">
        <f t="shared" si="31"/>
        <v>44197</v>
      </c>
      <c r="K30" s="23">
        <f t="shared" si="32"/>
        <v>44198</v>
      </c>
      <c r="L30" s="23">
        <f t="shared" si="33"/>
        <v>44199</v>
      </c>
      <c r="M30" s="30"/>
      <c r="N30" s="30"/>
      <c r="O30" s="104"/>
      <c r="P30" s="104"/>
      <c r="Q30" s="78"/>
      <c r="R30" s="78"/>
      <c r="S30" s="78"/>
      <c r="T30" s="78"/>
    </row>
    <row r="31" spans="1:20">
      <c r="A31" s="62" t="s">
        <v>322</v>
      </c>
      <c r="B31" s="23">
        <v>44192</v>
      </c>
      <c r="C31" s="23">
        <f t="shared" si="25"/>
        <v>44193</v>
      </c>
      <c r="D31" s="23">
        <f t="shared" si="26"/>
        <v>44193</v>
      </c>
      <c r="E31" s="23">
        <f t="shared" si="27"/>
        <v>44193</v>
      </c>
      <c r="F31" s="23">
        <f t="shared" si="28"/>
        <v>44193</v>
      </c>
      <c r="G31" s="23">
        <f t="shared" si="29"/>
        <v>44194</v>
      </c>
      <c r="H31" s="59" t="s">
        <v>412</v>
      </c>
      <c r="I31" s="23">
        <f t="shared" si="30"/>
        <v>44203</v>
      </c>
      <c r="J31" s="23">
        <f t="shared" si="31"/>
        <v>44204</v>
      </c>
      <c r="K31" s="23">
        <f t="shared" si="32"/>
        <v>44205</v>
      </c>
      <c r="L31" s="23">
        <f t="shared" si="33"/>
        <v>44206</v>
      </c>
      <c r="M31" s="30"/>
      <c r="N31" s="30"/>
      <c r="O31" s="104"/>
      <c r="P31" s="104"/>
      <c r="Q31" s="78"/>
      <c r="R31" s="78"/>
      <c r="S31" s="78"/>
      <c r="T31" s="78"/>
    </row>
    <row r="32" spans="1:20">
      <c r="A32" s="94" t="s">
        <v>568</v>
      </c>
      <c r="B32" s="65" t="s">
        <v>571</v>
      </c>
      <c r="C32" s="65" t="s">
        <v>572</v>
      </c>
      <c r="D32" s="65" t="s">
        <v>570</v>
      </c>
      <c r="E32" s="23">
        <v>43834</v>
      </c>
      <c r="F32" s="23">
        <f t="shared" si="28"/>
        <v>43834</v>
      </c>
      <c r="G32" s="23">
        <f t="shared" si="29"/>
        <v>43835</v>
      </c>
      <c r="H32" s="70" t="s">
        <v>567</v>
      </c>
      <c r="I32" s="23">
        <f t="shared" si="30"/>
        <v>43844</v>
      </c>
      <c r="J32" s="23">
        <f t="shared" si="31"/>
        <v>43845</v>
      </c>
      <c r="K32" s="23">
        <f t="shared" si="32"/>
        <v>43846</v>
      </c>
      <c r="L32" s="23">
        <f t="shared" si="33"/>
        <v>43847</v>
      </c>
      <c r="M32" s="30"/>
      <c r="N32" s="30"/>
      <c r="O32" s="104"/>
      <c r="P32" s="104"/>
      <c r="Q32" s="78"/>
      <c r="R32" s="78"/>
      <c r="S32" s="78"/>
      <c r="T32" s="78"/>
    </row>
    <row r="33" spans="1:21">
      <c r="A33" s="62" t="s">
        <v>391</v>
      </c>
      <c r="B33" s="23">
        <v>44206</v>
      </c>
      <c r="C33" s="23">
        <f t="shared" ref="C33:C35" si="34">B33+1</f>
        <v>44207</v>
      </c>
      <c r="D33" s="23">
        <f t="shared" ref="D33:D35" si="35">C33</f>
        <v>44207</v>
      </c>
      <c r="E33" s="23">
        <f t="shared" ref="E33:E35" si="36">D33</f>
        <v>44207</v>
      </c>
      <c r="F33" s="23">
        <f t="shared" ref="F33:F35" si="37">E33</f>
        <v>44207</v>
      </c>
      <c r="G33" s="23">
        <f t="shared" ref="G33:G35" si="38">F33+1</f>
        <v>44208</v>
      </c>
      <c r="H33" s="59" t="s">
        <v>491</v>
      </c>
      <c r="I33" s="23">
        <f t="shared" ref="I33:I35" si="39">G33+9</f>
        <v>44217</v>
      </c>
      <c r="J33" s="23">
        <f t="shared" ref="J33:J35" si="40">I33+1</f>
        <v>44218</v>
      </c>
      <c r="K33" s="23">
        <f t="shared" ref="K33:K35" si="41">J33+1</f>
        <v>44219</v>
      </c>
      <c r="L33" s="23">
        <f t="shared" ref="L33:L35" si="42">K33+1</f>
        <v>44220</v>
      </c>
      <c r="M33" s="30"/>
      <c r="N33" s="30"/>
      <c r="O33" s="104"/>
      <c r="P33" s="104"/>
      <c r="Q33" s="78"/>
      <c r="R33" s="78"/>
      <c r="S33" s="78"/>
      <c r="T33" s="78"/>
    </row>
    <row r="34" spans="1:21">
      <c r="A34" s="62" t="s">
        <v>322</v>
      </c>
      <c r="B34" s="23">
        <v>44213</v>
      </c>
      <c r="C34" s="23">
        <f t="shared" si="34"/>
        <v>44214</v>
      </c>
      <c r="D34" s="23">
        <f t="shared" si="35"/>
        <v>44214</v>
      </c>
      <c r="E34" s="23">
        <f t="shared" si="36"/>
        <v>44214</v>
      </c>
      <c r="F34" s="23">
        <f t="shared" si="37"/>
        <v>44214</v>
      </c>
      <c r="G34" s="23">
        <f t="shared" si="38"/>
        <v>44215</v>
      </c>
      <c r="H34" s="59" t="s">
        <v>492</v>
      </c>
      <c r="I34" s="23">
        <f t="shared" si="39"/>
        <v>44224</v>
      </c>
      <c r="J34" s="23">
        <f t="shared" si="40"/>
        <v>44225</v>
      </c>
      <c r="K34" s="23">
        <f t="shared" si="41"/>
        <v>44226</v>
      </c>
      <c r="L34" s="23">
        <f t="shared" si="42"/>
        <v>44227</v>
      </c>
      <c r="M34" s="30"/>
      <c r="N34" s="30"/>
      <c r="O34" s="104"/>
      <c r="P34" s="104"/>
      <c r="Q34" s="78"/>
      <c r="R34" s="78"/>
      <c r="S34" s="78"/>
      <c r="T34" s="78"/>
    </row>
    <row r="35" spans="1:21">
      <c r="A35" s="62" t="s">
        <v>568</v>
      </c>
      <c r="B35" s="23">
        <v>44220</v>
      </c>
      <c r="C35" s="23">
        <f t="shared" si="34"/>
        <v>44221</v>
      </c>
      <c r="D35" s="23">
        <f t="shared" si="35"/>
        <v>44221</v>
      </c>
      <c r="E35" s="23">
        <f t="shared" si="36"/>
        <v>44221</v>
      </c>
      <c r="F35" s="23">
        <f t="shared" si="37"/>
        <v>44221</v>
      </c>
      <c r="G35" s="23">
        <f t="shared" si="38"/>
        <v>44222</v>
      </c>
      <c r="H35" s="59" t="s">
        <v>569</v>
      </c>
      <c r="I35" s="23">
        <f t="shared" si="39"/>
        <v>44231</v>
      </c>
      <c r="J35" s="23">
        <f t="shared" si="40"/>
        <v>44232</v>
      </c>
      <c r="K35" s="23">
        <f t="shared" si="41"/>
        <v>44233</v>
      </c>
      <c r="L35" s="23">
        <f t="shared" si="42"/>
        <v>44234</v>
      </c>
      <c r="M35" s="30"/>
      <c r="N35" s="30"/>
      <c r="O35" s="104"/>
      <c r="P35" s="104"/>
      <c r="Q35" s="78"/>
      <c r="R35" s="78"/>
      <c r="S35" s="78"/>
      <c r="T35" s="78"/>
    </row>
    <row r="36" spans="1:21">
      <c r="A36" s="62" t="s">
        <v>391</v>
      </c>
      <c r="B36" s="23">
        <v>44227</v>
      </c>
      <c r="C36" s="23">
        <f t="shared" ref="C36" si="43">B36+1</f>
        <v>44228</v>
      </c>
      <c r="D36" s="23">
        <f t="shared" ref="D36" si="44">C36</f>
        <v>44228</v>
      </c>
      <c r="E36" s="23">
        <f t="shared" ref="E36" si="45">D36</f>
        <v>44228</v>
      </c>
      <c r="F36" s="23">
        <f t="shared" ref="F36" si="46">E36</f>
        <v>44228</v>
      </c>
      <c r="G36" s="23">
        <f t="shared" ref="G36" si="47">F36+1</f>
        <v>44229</v>
      </c>
      <c r="H36" s="143" t="s">
        <v>573</v>
      </c>
      <c r="I36" s="23">
        <f t="shared" ref="I36" si="48">G36+9</f>
        <v>44238</v>
      </c>
      <c r="J36" s="23">
        <f t="shared" ref="J36" si="49">I36+1</f>
        <v>44239</v>
      </c>
      <c r="K36" s="23">
        <f t="shared" ref="K36" si="50">J36+1</f>
        <v>44240</v>
      </c>
      <c r="L36" s="23">
        <f t="shared" ref="L36" si="51">K36+1</f>
        <v>44241</v>
      </c>
      <c r="M36" s="30"/>
      <c r="N36" s="30"/>
      <c r="O36" s="104"/>
      <c r="P36" s="104"/>
      <c r="Q36" s="78"/>
      <c r="R36" s="78"/>
      <c r="S36" s="78"/>
      <c r="T36" s="78"/>
    </row>
    <row r="37" spans="1:21">
      <c r="A37" s="4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1" ht="16.2">
      <c r="A38" s="102" t="s">
        <v>19</v>
      </c>
      <c r="B38" s="208" t="s">
        <v>30</v>
      </c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1"/>
      <c r="N38" s="1"/>
      <c r="O38" s="111"/>
      <c r="P38" s="1"/>
      <c r="Q38" s="1"/>
      <c r="R38" s="1"/>
      <c r="S38" s="1"/>
    </row>
    <row r="39" spans="1:21" ht="16.2">
      <c r="A39" s="69" t="s">
        <v>23</v>
      </c>
      <c r="B39" s="248" t="s">
        <v>334</v>
      </c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1"/>
      <c r="N39" s="1"/>
      <c r="O39" s="1"/>
      <c r="P39" s="1"/>
      <c r="Q39" s="1"/>
      <c r="R39" s="1"/>
      <c r="S39" s="1"/>
      <c r="T39" s="1"/>
      <c r="U39" s="1"/>
    </row>
    <row r="40" spans="1:21" ht="16.2">
      <c r="A40" s="43" t="s">
        <v>149</v>
      </c>
      <c r="B40" s="213" t="s">
        <v>74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1"/>
      <c r="N40" s="1"/>
      <c r="O40" s="1"/>
      <c r="P40" s="1"/>
      <c r="Q40" s="1"/>
      <c r="R40" s="1"/>
      <c r="S40" s="1"/>
      <c r="T40" s="1"/>
      <c r="U40" s="1"/>
    </row>
    <row r="41" spans="1:21" ht="16.2">
      <c r="A41" s="43" t="s">
        <v>33</v>
      </c>
      <c r="B41" s="244" t="s">
        <v>218</v>
      </c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1"/>
      <c r="N41" s="1"/>
      <c r="O41" s="1"/>
      <c r="P41" s="1"/>
      <c r="Q41" s="1"/>
      <c r="R41" s="1"/>
      <c r="S41" s="1"/>
    </row>
    <row r="42" spans="1:21" ht="16.2">
      <c r="A42" s="43" t="s">
        <v>33</v>
      </c>
      <c r="B42" s="244" t="s">
        <v>335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1"/>
      <c r="N42" s="1"/>
      <c r="O42" s="1"/>
      <c r="P42" s="1"/>
      <c r="Q42" s="1"/>
      <c r="R42" s="1"/>
      <c r="S42" s="1"/>
    </row>
    <row r="43" spans="1:21" ht="16.2">
      <c r="A43" s="42" t="s">
        <v>32</v>
      </c>
      <c r="B43" s="245" t="s">
        <v>221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47"/>
      <c r="M43" s="1"/>
      <c r="N43" s="1"/>
      <c r="O43" s="1"/>
      <c r="P43" s="1"/>
      <c r="Q43" s="1"/>
      <c r="R43" s="1"/>
      <c r="S43" s="1"/>
    </row>
  </sheetData>
  <mergeCells count="33">
    <mergeCell ref="M7:N7"/>
    <mergeCell ref="O7:P7"/>
    <mergeCell ref="Q7:R7"/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  <mergeCell ref="B7:C7"/>
    <mergeCell ref="D7:E7"/>
    <mergeCell ref="F7:G7"/>
    <mergeCell ref="I7:J7"/>
    <mergeCell ref="K7:L7"/>
    <mergeCell ref="B40:L40"/>
    <mergeCell ref="B41:L41"/>
    <mergeCell ref="B42:L42"/>
    <mergeCell ref="B43:L43"/>
    <mergeCell ref="B38:L38"/>
    <mergeCell ref="B39:L39"/>
    <mergeCell ref="Q5:R5"/>
    <mergeCell ref="B6:C6"/>
    <mergeCell ref="D6:E6"/>
    <mergeCell ref="F6:G6"/>
    <mergeCell ref="I6:J6"/>
    <mergeCell ref="Q6:R6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29"/>
  <sheetViews>
    <sheetView topLeftCell="A4" zoomScaleNormal="100" workbookViewId="0">
      <selection activeCell="L27" sqref="L27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179" t="s">
        <v>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46"/>
      <c r="S1" s="46"/>
      <c r="T1" s="47"/>
    </row>
    <row r="2" spans="1:254" ht="17.100000000000001" customHeight="1">
      <c r="B2" s="180" t="s">
        <v>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48"/>
      <c r="S2" s="48"/>
      <c r="T2" s="48"/>
    </row>
    <row r="3" spans="1:254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253" t="s">
        <v>255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254">
      <c r="A5" s="40" t="s">
        <v>26</v>
      </c>
      <c r="B5" s="40" t="s">
        <v>27</v>
      </c>
      <c r="C5" s="240" t="s">
        <v>16</v>
      </c>
      <c r="D5" s="241"/>
      <c r="E5" s="40" t="s">
        <v>27</v>
      </c>
      <c r="F5" s="259" t="s">
        <v>36</v>
      </c>
      <c r="G5" s="260"/>
      <c r="H5" s="255" t="s">
        <v>37</v>
      </c>
      <c r="I5" s="268"/>
      <c r="J5" s="259" t="s">
        <v>89</v>
      </c>
      <c r="K5" s="260"/>
      <c r="L5" s="259" t="s">
        <v>57</v>
      </c>
      <c r="M5" s="260"/>
      <c r="N5" s="240" t="s">
        <v>16</v>
      </c>
      <c r="O5" s="241"/>
    </row>
    <row r="6" spans="1:254">
      <c r="A6" s="19" t="s">
        <v>3</v>
      </c>
      <c r="B6" s="19" t="s">
        <v>4</v>
      </c>
      <c r="C6" s="201" t="s">
        <v>11</v>
      </c>
      <c r="D6" s="201"/>
      <c r="E6" s="19" t="s">
        <v>4</v>
      </c>
      <c r="F6" s="193" t="s">
        <v>38</v>
      </c>
      <c r="G6" s="194"/>
      <c r="H6" s="193" t="s">
        <v>39</v>
      </c>
      <c r="I6" s="194"/>
      <c r="J6" s="193" t="s">
        <v>90</v>
      </c>
      <c r="K6" s="194"/>
      <c r="L6" s="193" t="s">
        <v>62</v>
      </c>
      <c r="M6" s="194"/>
      <c r="N6" s="201" t="s">
        <v>11</v>
      </c>
      <c r="O6" s="201"/>
    </row>
    <row r="7" spans="1:254">
      <c r="A7" s="20"/>
      <c r="B7" s="20"/>
      <c r="C7" s="195" t="s">
        <v>180</v>
      </c>
      <c r="D7" s="195"/>
      <c r="E7" s="93"/>
      <c r="F7" s="257" t="s">
        <v>173</v>
      </c>
      <c r="G7" s="258"/>
      <c r="H7" s="257" t="s">
        <v>181</v>
      </c>
      <c r="I7" s="258"/>
      <c r="J7" s="209" t="s">
        <v>182</v>
      </c>
      <c r="K7" s="210"/>
      <c r="L7" s="209" t="s">
        <v>183</v>
      </c>
      <c r="M7" s="210"/>
      <c r="N7" s="195" t="s">
        <v>184</v>
      </c>
      <c r="O7" s="195"/>
    </row>
    <row r="8" spans="1:254">
      <c r="A8" s="71" t="s">
        <v>254</v>
      </c>
      <c r="B8" s="22" t="s">
        <v>359</v>
      </c>
      <c r="C8" s="23">
        <v>44142</v>
      </c>
      <c r="D8" s="23">
        <f t="shared" ref="D8:D11" si="0">C8</f>
        <v>44142</v>
      </c>
      <c r="E8" s="22" t="s">
        <v>360</v>
      </c>
      <c r="F8" s="24">
        <f t="shared" ref="F8:F11" si="1">D8+10</f>
        <v>44152</v>
      </c>
      <c r="G8" s="23">
        <f t="shared" ref="G8:G11" si="2">F8+1</f>
        <v>44153</v>
      </c>
      <c r="H8" s="23">
        <f t="shared" ref="H8:H11" si="3">G8+1</f>
        <v>44154</v>
      </c>
      <c r="I8" s="23">
        <f t="shared" ref="I8:I11" si="4">H8+1</f>
        <v>44155</v>
      </c>
      <c r="J8" s="23">
        <f t="shared" ref="J8:J11" si="5">I8+13</f>
        <v>44168</v>
      </c>
      <c r="K8" s="23">
        <f t="shared" ref="K8:K11" si="6">J8</f>
        <v>44168</v>
      </c>
      <c r="L8" s="24">
        <f t="shared" ref="L8:L11" si="7">K8+1</f>
        <v>44169</v>
      </c>
      <c r="M8" s="24">
        <f t="shared" ref="M8:M11" si="8">L8+1</f>
        <v>44170</v>
      </c>
      <c r="N8" s="24">
        <f t="shared" ref="N8:N11" si="9">M8+1</f>
        <v>44171</v>
      </c>
      <c r="O8" s="24">
        <f t="shared" ref="O8:O11" si="10">N8+1</f>
        <v>44172</v>
      </c>
      <c r="P8" s="67"/>
    </row>
    <row r="9" spans="1:254">
      <c r="A9" s="62" t="s">
        <v>215</v>
      </c>
      <c r="B9" s="22" t="s">
        <v>361</v>
      </c>
      <c r="C9" s="23">
        <v>44149</v>
      </c>
      <c r="D9" s="23">
        <f t="shared" si="0"/>
        <v>44149</v>
      </c>
      <c r="E9" s="22" t="s">
        <v>362</v>
      </c>
      <c r="F9" s="24">
        <f t="shared" si="1"/>
        <v>44159</v>
      </c>
      <c r="G9" s="23">
        <f t="shared" si="2"/>
        <v>44160</v>
      </c>
      <c r="H9" s="23">
        <f t="shared" si="3"/>
        <v>44161</v>
      </c>
      <c r="I9" s="23">
        <f t="shared" si="4"/>
        <v>44162</v>
      </c>
      <c r="J9" s="23">
        <f t="shared" si="5"/>
        <v>44175</v>
      </c>
      <c r="K9" s="23">
        <f t="shared" si="6"/>
        <v>44175</v>
      </c>
      <c r="L9" s="24">
        <f t="shared" si="7"/>
        <v>44176</v>
      </c>
      <c r="M9" s="24">
        <f t="shared" si="8"/>
        <v>44177</v>
      </c>
      <c r="N9" s="24">
        <f t="shared" si="9"/>
        <v>44178</v>
      </c>
      <c r="O9" s="24">
        <f t="shared" si="10"/>
        <v>44179</v>
      </c>
      <c r="P9" s="67"/>
    </row>
    <row r="10" spans="1:254">
      <c r="A10" s="71" t="s">
        <v>281</v>
      </c>
      <c r="B10" s="22" t="s">
        <v>363</v>
      </c>
      <c r="C10" s="23">
        <v>44156</v>
      </c>
      <c r="D10" s="23">
        <f t="shared" si="0"/>
        <v>44156</v>
      </c>
      <c r="E10" s="22" t="s">
        <v>364</v>
      </c>
      <c r="F10" s="24">
        <f t="shared" si="1"/>
        <v>44166</v>
      </c>
      <c r="G10" s="23">
        <f t="shared" si="2"/>
        <v>44167</v>
      </c>
      <c r="H10" s="23">
        <f t="shared" si="3"/>
        <v>44168</v>
      </c>
      <c r="I10" s="23">
        <f t="shared" si="4"/>
        <v>44169</v>
      </c>
      <c r="J10" s="23">
        <f t="shared" si="5"/>
        <v>44182</v>
      </c>
      <c r="K10" s="23">
        <f t="shared" si="6"/>
        <v>44182</v>
      </c>
      <c r="L10" s="24">
        <f t="shared" si="7"/>
        <v>44183</v>
      </c>
      <c r="M10" s="24">
        <f t="shared" si="8"/>
        <v>44184</v>
      </c>
      <c r="N10" s="24">
        <f t="shared" si="9"/>
        <v>44185</v>
      </c>
      <c r="O10" s="24">
        <f t="shared" si="10"/>
        <v>44186</v>
      </c>
      <c r="P10" s="67"/>
    </row>
    <row r="11" spans="1:254">
      <c r="A11" s="71" t="s">
        <v>298</v>
      </c>
      <c r="B11" s="22" t="s">
        <v>365</v>
      </c>
      <c r="C11" s="23">
        <v>44163</v>
      </c>
      <c r="D11" s="23">
        <f t="shared" si="0"/>
        <v>44163</v>
      </c>
      <c r="E11" s="22" t="s">
        <v>366</v>
      </c>
      <c r="F11" s="24">
        <f t="shared" si="1"/>
        <v>44173</v>
      </c>
      <c r="G11" s="23">
        <f t="shared" si="2"/>
        <v>44174</v>
      </c>
      <c r="H11" s="23">
        <f t="shared" si="3"/>
        <v>44175</v>
      </c>
      <c r="I11" s="23">
        <f t="shared" si="4"/>
        <v>44176</v>
      </c>
      <c r="J11" s="23">
        <f t="shared" si="5"/>
        <v>44189</v>
      </c>
      <c r="K11" s="23">
        <f t="shared" si="6"/>
        <v>44189</v>
      </c>
      <c r="L11" s="24">
        <f t="shared" si="7"/>
        <v>44190</v>
      </c>
      <c r="M11" s="24">
        <f t="shared" si="8"/>
        <v>44191</v>
      </c>
      <c r="N11" s="24">
        <f t="shared" si="9"/>
        <v>44192</v>
      </c>
      <c r="O11" s="24">
        <f t="shared" si="10"/>
        <v>44193</v>
      </c>
      <c r="P11" s="67"/>
    </row>
    <row r="12" spans="1:254">
      <c r="A12" s="71" t="s">
        <v>404</v>
      </c>
      <c r="B12" s="22" t="s">
        <v>433</v>
      </c>
      <c r="C12" s="23">
        <v>44170</v>
      </c>
      <c r="D12" s="23">
        <f t="shared" ref="D12:D18" si="11">C12</f>
        <v>44170</v>
      </c>
      <c r="E12" s="22" t="s">
        <v>434</v>
      </c>
      <c r="F12" s="24">
        <f t="shared" ref="F12:F18" si="12">D12+10</f>
        <v>44180</v>
      </c>
      <c r="G12" s="23">
        <f t="shared" ref="G12:G18" si="13">F12+1</f>
        <v>44181</v>
      </c>
      <c r="H12" s="23">
        <f t="shared" ref="H12:H18" si="14">G12+1</f>
        <v>44182</v>
      </c>
      <c r="I12" s="23">
        <f t="shared" ref="I12:I18" si="15">H12+1</f>
        <v>44183</v>
      </c>
      <c r="J12" s="23">
        <f t="shared" ref="J12:J18" si="16">I12+13</f>
        <v>44196</v>
      </c>
      <c r="K12" s="23">
        <f t="shared" ref="K12:K18" si="17">J12</f>
        <v>44196</v>
      </c>
      <c r="L12" s="24">
        <f t="shared" ref="L12:L18" si="18">K12+1</f>
        <v>44197</v>
      </c>
      <c r="M12" s="24">
        <f t="shared" ref="M12:M18" si="19">L12+1</f>
        <v>44198</v>
      </c>
      <c r="N12" s="24">
        <f t="shared" ref="N12:N18" si="20">M12+1</f>
        <v>44199</v>
      </c>
      <c r="O12" s="24">
        <f t="shared" ref="O12:O18" si="21">N12+1</f>
        <v>44200</v>
      </c>
      <c r="P12" s="67"/>
    </row>
    <row r="13" spans="1:254">
      <c r="A13" s="71" t="s">
        <v>164</v>
      </c>
      <c r="B13" s="22" t="s">
        <v>435</v>
      </c>
      <c r="C13" s="23">
        <v>44177</v>
      </c>
      <c r="D13" s="23">
        <f t="shared" si="11"/>
        <v>44177</v>
      </c>
      <c r="E13" s="22" t="s">
        <v>436</v>
      </c>
      <c r="F13" s="24">
        <f t="shared" si="12"/>
        <v>44187</v>
      </c>
      <c r="G13" s="23">
        <f t="shared" si="13"/>
        <v>44188</v>
      </c>
      <c r="H13" s="23">
        <f t="shared" si="14"/>
        <v>44189</v>
      </c>
      <c r="I13" s="23">
        <f t="shared" si="15"/>
        <v>44190</v>
      </c>
      <c r="J13" s="23">
        <f t="shared" si="16"/>
        <v>44203</v>
      </c>
      <c r="K13" s="23">
        <f t="shared" si="17"/>
        <v>44203</v>
      </c>
      <c r="L13" s="24">
        <f t="shared" si="18"/>
        <v>44204</v>
      </c>
      <c r="M13" s="24">
        <f t="shared" si="19"/>
        <v>44205</v>
      </c>
      <c r="N13" s="24">
        <f t="shared" si="20"/>
        <v>44206</v>
      </c>
      <c r="O13" s="24">
        <f t="shared" si="21"/>
        <v>44207</v>
      </c>
      <c r="P13" s="67"/>
    </row>
    <row r="14" spans="1:254">
      <c r="A14" s="71" t="s">
        <v>347</v>
      </c>
      <c r="B14" s="22" t="s">
        <v>437</v>
      </c>
      <c r="C14" s="23">
        <v>44184</v>
      </c>
      <c r="D14" s="23">
        <f t="shared" si="11"/>
        <v>44184</v>
      </c>
      <c r="E14" s="22" t="s">
        <v>438</v>
      </c>
      <c r="F14" s="24">
        <f t="shared" si="12"/>
        <v>44194</v>
      </c>
      <c r="G14" s="23">
        <f t="shared" si="13"/>
        <v>44195</v>
      </c>
      <c r="H14" s="23">
        <f t="shared" si="14"/>
        <v>44196</v>
      </c>
      <c r="I14" s="23">
        <f t="shared" si="15"/>
        <v>44197</v>
      </c>
      <c r="J14" s="23">
        <f t="shared" si="16"/>
        <v>44210</v>
      </c>
      <c r="K14" s="23">
        <f t="shared" si="17"/>
        <v>44210</v>
      </c>
      <c r="L14" s="24">
        <f t="shared" si="18"/>
        <v>44211</v>
      </c>
      <c r="M14" s="24">
        <f t="shared" si="19"/>
        <v>44212</v>
      </c>
      <c r="N14" s="24">
        <f t="shared" si="20"/>
        <v>44213</v>
      </c>
      <c r="O14" s="24">
        <f t="shared" si="21"/>
        <v>44214</v>
      </c>
      <c r="P14" s="67"/>
    </row>
    <row r="15" spans="1:254">
      <c r="A15" s="71" t="s">
        <v>254</v>
      </c>
      <c r="B15" s="22" t="s">
        <v>439</v>
      </c>
      <c r="C15" s="23">
        <v>44191</v>
      </c>
      <c r="D15" s="23">
        <f t="shared" si="11"/>
        <v>44191</v>
      </c>
      <c r="E15" s="22" t="s">
        <v>440</v>
      </c>
      <c r="F15" s="24">
        <f t="shared" si="12"/>
        <v>44201</v>
      </c>
      <c r="G15" s="23">
        <f t="shared" si="13"/>
        <v>44202</v>
      </c>
      <c r="H15" s="23">
        <f t="shared" si="14"/>
        <v>44203</v>
      </c>
      <c r="I15" s="23">
        <f t="shared" si="15"/>
        <v>44204</v>
      </c>
      <c r="J15" s="23">
        <f t="shared" si="16"/>
        <v>44217</v>
      </c>
      <c r="K15" s="23">
        <f t="shared" si="17"/>
        <v>44217</v>
      </c>
      <c r="L15" s="24">
        <f t="shared" si="18"/>
        <v>44218</v>
      </c>
      <c r="M15" s="24">
        <f t="shared" si="19"/>
        <v>44219</v>
      </c>
      <c r="N15" s="24">
        <f t="shared" si="20"/>
        <v>44220</v>
      </c>
      <c r="O15" s="24">
        <f t="shared" si="21"/>
        <v>44221</v>
      </c>
      <c r="P15" s="67"/>
    </row>
    <row r="16" spans="1:254">
      <c r="A16" s="62" t="s">
        <v>215</v>
      </c>
      <c r="B16" s="22" t="s">
        <v>441</v>
      </c>
      <c r="C16" s="23">
        <v>44198</v>
      </c>
      <c r="D16" s="23">
        <f t="shared" si="11"/>
        <v>44198</v>
      </c>
      <c r="E16" s="22" t="s">
        <v>442</v>
      </c>
      <c r="F16" s="24">
        <f t="shared" si="12"/>
        <v>44208</v>
      </c>
      <c r="G16" s="23">
        <f t="shared" si="13"/>
        <v>44209</v>
      </c>
      <c r="H16" s="23">
        <f t="shared" si="14"/>
        <v>44210</v>
      </c>
      <c r="I16" s="23">
        <f t="shared" si="15"/>
        <v>44211</v>
      </c>
      <c r="J16" s="23">
        <f t="shared" si="16"/>
        <v>44224</v>
      </c>
      <c r="K16" s="23">
        <f t="shared" si="17"/>
        <v>44224</v>
      </c>
      <c r="L16" s="24">
        <f t="shared" si="18"/>
        <v>44225</v>
      </c>
      <c r="M16" s="24">
        <f t="shared" si="19"/>
        <v>44226</v>
      </c>
      <c r="N16" s="24">
        <f t="shared" si="20"/>
        <v>44227</v>
      </c>
      <c r="O16" s="24">
        <f t="shared" si="21"/>
        <v>44228</v>
      </c>
      <c r="P16" s="67"/>
    </row>
    <row r="17" spans="1:25">
      <c r="A17" s="71" t="s">
        <v>281</v>
      </c>
      <c r="B17" s="22" t="s">
        <v>443</v>
      </c>
      <c r="C17" s="23">
        <v>44205</v>
      </c>
      <c r="D17" s="23">
        <f t="shared" si="11"/>
        <v>44205</v>
      </c>
      <c r="E17" s="22" t="s">
        <v>444</v>
      </c>
      <c r="F17" s="24">
        <f t="shared" si="12"/>
        <v>44215</v>
      </c>
      <c r="G17" s="23">
        <f t="shared" si="13"/>
        <v>44216</v>
      </c>
      <c r="H17" s="23">
        <f t="shared" si="14"/>
        <v>44217</v>
      </c>
      <c r="I17" s="23">
        <f t="shared" si="15"/>
        <v>44218</v>
      </c>
      <c r="J17" s="23">
        <f t="shared" si="16"/>
        <v>44231</v>
      </c>
      <c r="K17" s="23">
        <f t="shared" si="17"/>
        <v>44231</v>
      </c>
      <c r="L17" s="24">
        <f t="shared" si="18"/>
        <v>44232</v>
      </c>
      <c r="M17" s="24">
        <f t="shared" si="19"/>
        <v>44233</v>
      </c>
      <c r="N17" s="24">
        <f t="shared" si="20"/>
        <v>44234</v>
      </c>
      <c r="O17" s="24">
        <f t="shared" si="21"/>
        <v>44235</v>
      </c>
      <c r="P17" s="67"/>
    </row>
    <row r="18" spans="1:25">
      <c r="A18" s="71" t="s">
        <v>298</v>
      </c>
      <c r="B18" s="22" t="s">
        <v>445</v>
      </c>
      <c r="C18" s="23">
        <v>44212</v>
      </c>
      <c r="D18" s="23">
        <f t="shared" si="11"/>
        <v>44212</v>
      </c>
      <c r="E18" s="22" t="s">
        <v>446</v>
      </c>
      <c r="F18" s="24">
        <f t="shared" si="12"/>
        <v>44222</v>
      </c>
      <c r="G18" s="23">
        <f t="shared" si="13"/>
        <v>44223</v>
      </c>
      <c r="H18" s="23">
        <f t="shared" si="14"/>
        <v>44224</v>
      </c>
      <c r="I18" s="23">
        <f t="shared" si="15"/>
        <v>44225</v>
      </c>
      <c r="J18" s="23">
        <f t="shared" si="16"/>
        <v>44238</v>
      </c>
      <c r="K18" s="23">
        <f t="shared" si="17"/>
        <v>44238</v>
      </c>
      <c r="L18" s="24">
        <f t="shared" si="18"/>
        <v>44239</v>
      </c>
      <c r="M18" s="24">
        <f t="shared" si="19"/>
        <v>44240</v>
      </c>
      <c r="N18" s="24">
        <f t="shared" si="20"/>
        <v>44241</v>
      </c>
      <c r="O18" s="24">
        <f t="shared" si="21"/>
        <v>44242</v>
      </c>
      <c r="P18" s="67"/>
    </row>
    <row r="19" spans="1:25">
      <c r="A19" s="71" t="s">
        <v>307</v>
      </c>
      <c r="B19" s="22" t="s">
        <v>554</v>
      </c>
      <c r="C19" s="23">
        <v>44219</v>
      </c>
      <c r="D19" s="23">
        <f t="shared" ref="D19:D20" si="22">C19</f>
        <v>44219</v>
      </c>
      <c r="E19" s="22" t="s">
        <v>555</v>
      </c>
      <c r="F19" s="24">
        <f t="shared" ref="F19:F20" si="23">D19+10</f>
        <v>44229</v>
      </c>
      <c r="G19" s="23">
        <f t="shared" ref="G19:G20" si="24">F19+1</f>
        <v>44230</v>
      </c>
      <c r="H19" s="23">
        <f t="shared" ref="H19:H20" si="25">G19+1</f>
        <v>44231</v>
      </c>
      <c r="I19" s="23">
        <f t="shared" ref="I19:I20" si="26">H19+1</f>
        <v>44232</v>
      </c>
      <c r="J19" s="23">
        <f t="shared" ref="J19:J20" si="27">I19+13</f>
        <v>44245</v>
      </c>
      <c r="K19" s="23">
        <f t="shared" ref="K19:K20" si="28">J19</f>
        <v>44245</v>
      </c>
      <c r="L19" s="24">
        <f t="shared" ref="L19:L20" si="29">K19+1</f>
        <v>44246</v>
      </c>
      <c r="M19" s="24">
        <f t="shared" ref="M19:M20" si="30">L19+1</f>
        <v>44247</v>
      </c>
      <c r="N19" s="24">
        <f t="shared" ref="N19:N20" si="31">M19+1</f>
        <v>44248</v>
      </c>
      <c r="O19" s="24">
        <f t="shared" ref="O19:O20" si="32">N19+1</f>
        <v>44249</v>
      </c>
      <c r="P19" s="67"/>
    </row>
    <row r="20" spans="1:25">
      <c r="A20" s="71" t="s">
        <v>164</v>
      </c>
      <c r="B20" s="22" t="s">
        <v>556</v>
      </c>
      <c r="C20" s="23">
        <v>44226</v>
      </c>
      <c r="D20" s="23">
        <f t="shared" si="22"/>
        <v>44226</v>
      </c>
      <c r="E20" s="22" t="s">
        <v>557</v>
      </c>
      <c r="F20" s="24">
        <f t="shared" si="23"/>
        <v>44236</v>
      </c>
      <c r="G20" s="23">
        <f t="shared" si="24"/>
        <v>44237</v>
      </c>
      <c r="H20" s="23">
        <f t="shared" si="25"/>
        <v>44238</v>
      </c>
      <c r="I20" s="23">
        <f t="shared" si="26"/>
        <v>44239</v>
      </c>
      <c r="J20" s="23">
        <f t="shared" si="27"/>
        <v>44252</v>
      </c>
      <c r="K20" s="23">
        <f t="shared" si="28"/>
        <v>44252</v>
      </c>
      <c r="L20" s="24">
        <f t="shared" si="29"/>
        <v>44253</v>
      </c>
      <c r="M20" s="24">
        <f t="shared" si="30"/>
        <v>44254</v>
      </c>
      <c r="N20" s="24">
        <f t="shared" si="31"/>
        <v>44255</v>
      </c>
      <c r="O20" s="24">
        <f t="shared" si="32"/>
        <v>44256</v>
      </c>
      <c r="P20" s="67"/>
    </row>
    <row r="21" spans="1:25">
      <c r="A21" s="4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5" ht="16.2">
      <c r="A22" s="39" t="s">
        <v>19</v>
      </c>
      <c r="B22" s="208" t="s">
        <v>141</v>
      </c>
      <c r="C22" s="261"/>
      <c r="D22" s="261"/>
      <c r="E22" s="261"/>
      <c r="F22" s="261"/>
      <c r="G22" s="261"/>
      <c r="H22" s="261"/>
      <c r="I22" s="2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2" customHeight="1">
      <c r="A23" s="45" t="s">
        <v>21</v>
      </c>
      <c r="B23" s="263" t="s">
        <v>376</v>
      </c>
      <c r="C23" s="264"/>
      <c r="D23" s="264"/>
      <c r="E23" s="264"/>
      <c r="F23" s="264"/>
      <c r="G23" s="264"/>
      <c r="H23" s="264"/>
      <c r="I23" s="26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2" customHeight="1">
      <c r="A24" s="43" t="s">
        <v>46</v>
      </c>
      <c r="B24" s="247" t="s">
        <v>87</v>
      </c>
      <c r="C24" s="262"/>
      <c r="D24" s="262"/>
      <c r="E24" s="262"/>
      <c r="F24" s="262"/>
      <c r="G24" s="262"/>
      <c r="H24" s="262"/>
      <c r="I24" s="2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2" customHeight="1">
      <c r="A25" s="43" t="s">
        <v>48</v>
      </c>
      <c r="B25" s="247" t="s">
        <v>185</v>
      </c>
      <c r="C25" s="262"/>
      <c r="D25" s="262"/>
      <c r="E25" s="262"/>
      <c r="F25" s="262"/>
      <c r="G25" s="262"/>
      <c r="H25" s="262"/>
      <c r="I25" s="26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2" hidden="1" customHeight="1">
      <c r="A26" s="43"/>
      <c r="B26" s="265" t="s">
        <v>179</v>
      </c>
      <c r="C26" s="266"/>
      <c r="D26" s="266"/>
      <c r="E26" s="266"/>
      <c r="F26" s="266"/>
      <c r="G26" s="266"/>
      <c r="H26" s="266"/>
      <c r="I26" s="26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2" customHeight="1">
      <c r="A27" s="42" t="s">
        <v>152</v>
      </c>
      <c r="B27" s="247" t="s">
        <v>83</v>
      </c>
      <c r="C27" s="262"/>
      <c r="D27" s="262"/>
      <c r="E27" s="262"/>
      <c r="F27" s="262"/>
      <c r="G27" s="262"/>
      <c r="H27" s="262"/>
      <c r="I27" s="26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2" customHeight="1">
      <c r="A28" s="43" t="s">
        <v>91</v>
      </c>
      <c r="B28" s="245" t="s">
        <v>142</v>
      </c>
      <c r="C28" s="246"/>
      <c r="D28" s="246"/>
      <c r="E28" s="246"/>
      <c r="F28" s="246"/>
      <c r="G28" s="246"/>
      <c r="H28" s="246"/>
      <c r="I28" s="24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2" customHeight="1">
      <c r="A29" s="43" t="s">
        <v>143</v>
      </c>
      <c r="B29" s="245" t="s">
        <v>168</v>
      </c>
      <c r="C29" s="246"/>
      <c r="D29" s="246"/>
      <c r="E29" s="246"/>
      <c r="F29" s="246"/>
      <c r="G29" s="246"/>
      <c r="H29" s="246"/>
      <c r="I29" s="24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</sheetData>
  <mergeCells count="29">
    <mergeCell ref="B22:I22"/>
    <mergeCell ref="B1:Q1"/>
    <mergeCell ref="B2:Q2"/>
    <mergeCell ref="B29:I29"/>
    <mergeCell ref="B25:I25"/>
    <mergeCell ref="B27:I27"/>
    <mergeCell ref="B24:I24"/>
    <mergeCell ref="B23:I23"/>
    <mergeCell ref="B28:I28"/>
    <mergeCell ref="B26:I26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PJX</vt:lpstr>
      <vt:lpstr>QDKS</vt:lpstr>
      <vt:lpstr>JCV</vt:lpstr>
      <vt:lpstr>HHX1&amp;HHX2</vt:lpstr>
      <vt:lpstr>BVX</vt:lpstr>
      <vt:lpstr>BVX2</vt:lpstr>
      <vt:lpstr>CSE</vt:lpstr>
      <vt:lpstr>RBC</vt:lpstr>
      <vt:lpstr>KCS</vt:lpstr>
      <vt:lpstr>CHINA-1</vt:lpstr>
      <vt:lpstr>TTP(CP6)</vt:lpstr>
      <vt:lpstr>Sheet1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2021-01-01T02:24:37Z</dcterms:modified>
</cp:coreProperties>
</file>