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16608" windowHeight="9432" activeTab="4"/>
  </bookViews>
  <sheets>
    <sheet name="ASL PJX SCHEDULE" sheetId="2" r:id="rId1"/>
    <sheet name="QDKS" sheetId="24" r:id="rId2"/>
    <sheet name="KTX7" sheetId="13" r:id="rId3"/>
    <sheet name="JCV" sheetId="22" r:id="rId4"/>
    <sheet name="ASL HHX1&amp;HHX2 SCHEDULE" sheetId="3" r:id="rId5"/>
    <sheet name="ASL BVX SCHEDULE" sheetId="25" r:id="rId6"/>
    <sheet name="CSE" sheetId="23" r:id="rId7"/>
    <sheet name="KCS" sheetId="15" r:id="rId8"/>
    <sheet name="CHINA-1" sheetId="7" r:id="rId9"/>
    <sheet name="TTP(CP6)" sheetId="10" r:id="rId10"/>
    <sheet name="Sheet1" sheetId="8" r:id="rId11"/>
  </sheets>
  <definedNames>
    <definedName name="_xlnm.Print_Area" localSheetId="4">'ASL HHX1&amp;HHX2 SCHEDULE'!$A$3:$U$80</definedName>
  </definedNames>
  <calcPr calcId="144525"/>
</workbook>
</file>

<file path=xl/calcChain.xml><?xml version="1.0" encoding="utf-8"?>
<calcChain xmlns="http://schemas.openxmlformats.org/spreadsheetml/2006/main">
  <c r="L31" i="3" l="1"/>
  <c r="O65" i="3" l="1"/>
  <c r="P65" i="3" s="1"/>
  <c r="Q65" i="3" s="1"/>
  <c r="L65" i="3"/>
  <c r="H31" i="3"/>
  <c r="D66" i="3" l="1"/>
  <c r="H29" i="3" l="1"/>
  <c r="U29" i="10" l="1"/>
  <c r="K29" i="10"/>
  <c r="L29" i="10" s="1"/>
  <c r="N29" i="10" l="1"/>
  <c r="P29" i="10" s="1"/>
  <c r="Q29" i="10" s="1"/>
  <c r="R29" i="10" s="1"/>
  <c r="S29" i="10" s="1"/>
  <c r="M29" i="10"/>
  <c r="J38" i="23" l="1"/>
  <c r="K38" i="23"/>
  <c r="L38" i="23"/>
  <c r="M38" i="23" s="1"/>
  <c r="N38" i="23" s="1"/>
  <c r="O38" i="23" s="1"/>
  <c r="P38" i="23" s="1"/>
  <c r="Q38" i="23" s="1"/>
  <c r="R38" i="23" s="1"/>
  <c r="S38" i="23" s="1"/>
  <c r="J39" i="23"/>
  <c r="K39" i="23" s="1"/>
  <c r="L39" i="23" s="1"/>
  <c r="M39" i="23" s="1"/>
  <c r="N39" i="23" s="1"/>
  <c r="O39" i="23" s="1"/>
  <c r="P39" i="23" s="1"/>
  <c r="Q39" i="23" s="1"/>
  <c r="R39" i="23" s="1"/>
  <c r="S39" i="23" s="1"/>
  <c r="J40" i="23"/>
  <c r="K40" i="23" s="1"/>
  <c r="L40" i="23" s="1"/>
  <c r="M40" i="23" s="1"/>
  <c r="N40" i="23" s="1"/>
  <c r="O40" i="23" s="1"/>
  <c r="P40" i="23" s="1"/>
  <c r="Q40" i="23" s="1"/>
  <c r="R40" i="23" s="1"/>
  <c r="S40" i="23" s="1"/>
  <c r="D38" i="23"/>
  <c r="E38" i="23" s="1"/>
  <c r="F38" i="23" s="1"/>
  <c r="G38" i="23" s="1"/>
  <c r="H38" i="23" s="1"/>
  <c r="D39" i="23"/>
  <c r="E39" i="23" s="1"/>
  <c r="F39" i="23" s="1"/>
  <c r="G39" i="23" s="1"/>
  <c r="H39" i="23" s="1"/>
  <c r="D40" i="23"/>
  <c r="E40" i="23" s="1"/>
  <c r="F40" i="23" s="1"/>
  <c r="G40" i="23" s="1"/>
  <c r="H40" i="23" s="1"/>
  <c r="J35" i="23" l="1"/>
  <c r="K35" i="23" s="1"/>
  <c r="L35" i="23" s="1"/>
  <c r="M35" i="23" s="1"/>
  <c r="N35" i="23" s="1"/>
  <c r="O35" i="23" s="1"/>
  <c r="P35" i="23" s="1"/>
  <c r="Q35" i="23" s="1"/>
  <c r="R35" i="23" s="1"/>
  <c r="S35" i="23" s="1"/>
  <c r="J36" i="23"/>
  <c r="K36" i="23" s="1"/>
  <c r="L36" i="23" s="1"/>
  <c r="M36" i="23" s="1"/>
  <c r="N36" i="23" s="1"/>
  <c r="O36" i="23" s="1"/>
  <c r="P36" i="23" s="1"/>
  <c r="Q36" i="23" s="1"/>
  <c r="R36" i="23" s="1"/>
  <c r="S36" i="23" s="1"/>
  <c r="J37" i="23"/>
  <c r="K37" i="23"/>
  <c r="L37" i="23"/>
  <c r="M37" i="23" s="1"/>
  <c r="N37" i="23" s="1"/>
  <c r="O37" i="23" s="1"/>
  <c r="P37" i="23" s="1"/>
  <c r="Q37" i="23" s="1"/>
  <c r="R37" i="23" s="1"/>
  <c r="S37" i="23" s="1"/>
  <c r="D35" i="23"/>
  <c r="E35" i="23"/>
  <c r="F35" i="23" s="1"/>
  <c r="G35" i="23" s="1"/>
  <c r="H35" i="23" s="1"/>
  <c r="D36" i="23"/>
  <c r="E36" i="23" s="1"/>
  <c r="F36" i="23" s="1"/>
  <c r="G36" i="23" s="1"/>
  <c r="H36" i="23" s="1"/>
  <c r="D37" i="23"/>
  <c r="E37" i="23"/>
  <c r="F37" i="23" s="1"/>
  <c r="G37" i="23" s="1"/>
  <c r="H37" i="23" s="1"/>
  <c r="D30" i="24" l="1"/>
  <c r="E30" i="24" s="1"/>
  <c r="F30" i="24" s="1"/>
  <c r="G30" i="24" s="1"/>
  <c r="H30" i="24" s="1"/>
  <c r="K30" i="24"/>
  <c r="H38" i="7"/>
  <c r="I38" i="7" s="1"/>
  <c r="J38" i="7" s="1"/>
  <c r="K38" i="7" s="1"/>
  <c r="L38" i="7" s="1"/>
  <c r="M38" i="7" s="1"/>
  <c r="N38" i="7" s="1"/>
  <c r="O38" i="7" s="1"/>
  <c r="H40" i="7"/>
  <c r="I40" i="7"/>
  <c r="J40" i="7"/>
  <c r="K40" i="7" s="1"/>
  <c r="L40" i="7" s="1"/>
  <c r="M40" i="7" s="1"/>
  <c r="N40" i="7" s="1"/>
  <c r="O40" i="7" s="1"/>
  <c r="H43" i="7"/>
  <c r="I43" i="7"/>
  <c r="J43" i="7" s="1"/>
  <c r="K43" i="7" s="1"/>
  <c r="L43" i="7" s="1"/>
  <c r="M43" i="7" s="1"/>
  <c r="N43" i="7" s="1"/>
  <c r="O43" i="7" s="1"/>
  <c r="I36" i="7"/>
  <c r="J36" i="7" s="1"/>
  <c r="K36" i="7" s="1"/>
  <c r="L36" i="7" s="1"/>
  <c r="M36" i="7" s="1"/>
  <c r="N36" i="7" s="1"/>
  <c r="O36" i="7" s="1"/>
  <c r="D37" i="7"/>
  <c r="E37" i="7"/>
  <c r="F37" i="7"/>
  <c r="H37" i="7" s="1"/>
  <c r="I37" i="7" s="1"/>
  <c r="J37" i="7" s="1"/>
  <c r="K37" i="7" s="1"/>
  <c r="L37" i="7" s="1"/>
  <c r="M37" i="7" s="1"/>
  <c r="N37" i="7" s="1"/>
  <c r="O37" i="7" s="1"/>
  <c r="D38" i="7"/>
  <c r="E38" i="7"/>
  <c r="F38" i="7" s="1"/>
  <c r="D39" i="7"/>
  <c r="E39" i="7" s="1"/>
  <c r="F39" i="7" s="1"/>
  <c r="H39" i="7" s="1"/>
  <c r="I39" i="7" s="1"/>
  <c r="J39" i="7" s="1"/>
  <c r="K39" i="7" s="1"/>
  <c r="L39" i="7" s="1"/>
  <c r="M39" i="7" s="1"/>
  <c r="N39" i="7" s="1"/>
  <c r="O39" i="7" s="1"/>
  <c r="D40" i="7"/>
  <c r="E40" i="7"/>
  <c r="F40" i="7"/>
  <c r="D41" i="7"/>
  <c r="E41" i="7" s="1"/>
  <c r="F41" i="7" s="1"/>
  <c r="H41" i="7" s="1"/>
  <c r="I41" i="7" s="1"/>
  <c r="J41" i="7" s="1"/>
  <c r="K41" i="7" s="1"/>
  <c r="L41" i="7" s="1"/>
  <c r="M41" i="7" s="1"/>
  <c r="N41" i="7" s="1"/>
  <c r="O41" i="7" s="1"/>
  <c r="D42" i="7"/>
  <c r="E42" i="7"/>
  <c r="F42" i="7" s="1"/>
  <c r="H42" i="7" s="1"/>
  <c r="I42" i="7" s="1"/>
  <c r="J42" i="7" s="1"/>
  <c r="K42" i="7" s="1"/>
  <c r="L42" i="7" s="1"/>
  <c r="M42" i="7" s="1"/>
  <c r="N42" i="7" s="1"/>
  <c r="O42" i="7" s="1"/>
  <c r="D43" i="7"/>
  <c r="E43" i="7"/>
  <c r="F43" i="7" s="1"/>
  <c r="M42" i="25"/>
  <c r="K42" i="25"/>
  <c r="E42" i="25"/>
  <c r="F42" i="25" s="1"/>
  <c r="G42" i="25" s="1"/>
  <c r="H42" i="25" s="1"/>
  <c r="D42" i="25"/>
  <c r="M41" i="25"/>
  <c r="K41" i="25"/>
  <c r="D41" i="25"/>
  <c r="E41" i="25" s="1"/>
  <c r="F41" i="25" s="1"/>
  <c r="G41" i="25" s="1"/>
  <c r="H41" i="25" s="1"/>
  <c r="M40" i="25"/>
  <c r="K40" i="25"/>
  <c r="D40" i="25"/>
  <c r="E40" i="25" s="1"/>
  <c r="F40" i="25" s="1"/>
  <c r="G40" i="25" s="1"/>
  <c r="H40" i="25" s="1"/>
  <c r="M39" i="25"/>
  <c r="K39" i="25"/>
  <c r="D39" i="25"/>
  <c r="E39" i="25" s="1"/>
  <c r="F39" i="25" s="1"/>
  <c r="G39" i="25" s="1"/>
  <c r="H39" i="25" s="1"/>
  <c r="M38" i="25"/>
  <c r="K38" i="25"/>
  <c r="D38" i="25"/>
  <c r="E38" i="25" s="1"/>
  <c r="F38" i="25" s="1"/>
  <c r="G38" i="25" s="1"/>
  <c r="H38" i="25" s="1"/>
  <c r="H37" i="25"/>
  <c r="H36" i="25"/>
  <c r="H35" i="25"/>
  <c r="H34" i="25"/>
  <c r="F34" i="25"/>
  <c r="H33" i="25"/>
  <c r="H32" i="25"/>
  <c r="D63" i="3" l="1"/>
  <c r="E63" i="3" s="1"/>
  <c r="F63" i="3" s="1"/>
  <c r="S38" i="3" l="1"/>
  <c r="T38" i="3" s="1"/>
  <c r="U38" i="3" s="1"/>
  <c r="N38" i="3"/>
  <c r="J38" i="3"/>
  <c r="G38" i="3"/>
  <c r="H38" i="3" s="1"/>
  <c r="S37" i="3"/>
  <c r="T37" i="3" s="1"/>
  <c r="U37" i="3" s="1"/>
  <c r="N37" i="3"/>
  <c r="J37" i="3"/>
  <c r="G37" i="3"/>
  <c r="H37" i="3" s="1"/>
  <c r="S36" i="3"/>
  <c r="T36" i="3" s="1"/>
  <c r="U36" i="3" s="1"/>
  <c r="N36" i="3"/>
  <c r="J36" i="3"/>
  <c r="G36" i="3"/>
  <c r="H36" i="3" s="1"/>
  <c r="S35" i="3"/>
  <c r="T35" i="3" s="1"/>
  <c r="U35" i="3" s="1"/>
  <c r="N35" i="3"/>
  <c r="J35" i="3"/>
  <c r="G35" i="3"/>
  <c r="H35" i="3" s="1"/>
  <c r="P70" i="3"/>
  <c r="Q70" i="3" s="1"/>
  <c r="O70" i="3"/>
  <c r="D70" i="3"/>
  <c r="E70" i="3" s="1"/>
  <c r="F70" i="3" s="1"/>
  <c r="O69" i="3"/>
  <c r="P69" i="3" s="1"/>
  <c r="Q69" i="3" s="1"/>
  <c r="D69" i="3"/>
  <c r="E69" i="3" s="1"/>
  <c r="F69" i="3" s="1"/>
  <c r="O68" i="3"/>
  <c r="P68" i="3" s="1"/>
  <c r="Q68" i="3" s="1"/>
  <c r="D68" i="3"/>
  <c r="E68" i="3" s="1"/>
  <c r="F68" i="3" s="1"/>
  <c r="P67" i="3"/>
  <c r="Q67" i="3" s="1"/>
  <c r="O67" i="3"/>
  <c r="D67" i="3"/>
  <c r="E67" i="3" s="1"/>
  <c r="F67" i="3" s="1"/>
  <c r="I31" i="7" l="1"/>
  <c r="J31" i="7" s="1"/>
  <c r="K31" i="7" s="1"/>
  <c r="O31" i="7" s="1"/>
  <c r="D26" i="24" l="1"/>
  <c r="E26" i="24"/>
  <c r="F26" i="24"/>
  <c r="G26" i="24" s="1"/>
  <c r="H26" i="24" s="1"/>
  <c r="K26" i="24"/>
  <c r="D27" i="24"/>
  <c r="E27" i="24"/>
  <c r="F27" i="24"/>
  <c r="G27" i="24"/>
  <c r="H27" i="24"/>
  <c r="K27" i="24"/>
  <c r="D28" i="24"/>
  <c r="E28" i="24"/>
  <c r="F28" i="24"/>
  <c r="G28" i="24"/>
  <c r="H28" i="24" s="1"/>
  <c r="K28" i="24"/>
  <c r="D29" i="24"/>
  <c r="E29" i="24" s="1"/>
  <c r="F29" i="24" s="1"/>
  <c r="G29" i="24" s="1"/>
  <c r="H29" i="24" s="1"/>
  <c r="K29" i="24"/>
  <c r="F26" i="3" l="1"/>
  <c r="P35" i="10" l="1"/>
  <c r="Q35" i="10"/>
  <c r="R35" i="10"/>
  <c r="S35" i="10" s="1"/>
  <c r="U35" i="10"/>
  <c r="P36" i="10"/>
  <c r="Q36" i="10"/>
  <c r="R36" i="10" s="1"/>
  <c r="S36" i="10" s="1"/>
  <c r="U36" i="10"/>
  <c r="P37" i="10"/>
  <c r="Q37" i="10" s="1"/>
  <c r="R37" i="10" s="1"/>
  <c r="S37" i="10" s="1"/>
  <c r="U37" i="10"/>
  <c r="D35" i="10"/>
  <c r="E35" i="10"/>
  <c r="F35" i="10" s="1"/>
  <c r="G35" i="10" s="1"/>
  <c r="H35" i="10" s="1"/>
  <c r="I35" i="10" s="1"/>
  <c r="J35" i="10" s="1"/>
  <c r="K35" i="10" s="1"/>
  <c r="L35" i="10" s="1"/>
  <c r="D36" i="10"/>
  <c r="E36" i="10" s="1"/>
  <c r="F36" i="10" s="1"/>
  <c r="G36" i="10" s="1"/>
  <c r="H36" i="10" s="1"/>
  <c r="I36" i="10" s="1"/>
  <c r="J36" i="10" s="1"/>
  <c r="K36" i="10" s="1"/>
  <c r="L36" i="10" s="1"/>
  <c r="D37" i="10"/>
  <c r="E37" i="10" s="1"/>
  <c r="F37" i="10" s="1"/>
  <c r="G37" i="10" s="1"/>
  <c r="H37" i="10" s="1"/>
  <c r="I37" i="10" s="1"/>
  <c r="J37" i="10" s="1"/>
  <c r="K37" i="10" s="1"/>
  <c r="L37" i="10" s="1"/>
  <c r="M35" i="10" l="1"/>
  <c r="N35" i="10"/>
  <c r="M37" i="10"/>
  <c r="N37" i="10"/>
  <c r="N36" i="10"/>
  <c r="M36" i="10"/>
  <c r="P31" i="10" l="1"/>
  <c r="Q31" i="10"/>
  <c r="R31" i="10"/>
  <c r="S31" i="10" s="1"/>
  <c r="U31" i="10"/>
  <c r="P32" i="10"/>
  <c r="Q32" i="10"/>
  <c r="R32" i="10" s="1"/>
  <c r="S32" i="10" s="1"/>
  <c r="U32" i="10"/>
  <c r="P33" i="10"/>
  <c r="Q33" i="10" s="1"/>
  <c r="R33" i="10" s="1"/>
  <c r="S33" i="10" s="1"/>
  <c r="U33" i="10"/>
  <c r="P34" i="10"/>
  <c r="Q34" i="10"/>
  <c r="R34" i="10"/>
  <c r="S34" i="10"/>
  <c r="U34" i="10"/>
  <c r="D31" i="10"/>
  <c r="E31" i="10" s="1"/>
  <c r="F31" i="10" s="1"/>
  <c r="G31" i="10" s="1"/>
  <c r="H31" i="10" s="1"/>
  <c r="I31" i="10" s="1"/>
  <c r="J31" i="10" s="1"/>
  <c r="K31" i="10" s="1"/>
  <c r="L31" i="10" s="1"/>
  <c r="D32" i="10"/>
  <c r="E32" i="10"/>
  <c r="F32" i="10"/>
  <c r="G32" i="10"/>
  <c r="H32" i="10"/>
  <c r="I32" i="10"/>
  <c r="J32" i="10" s="1"/>
  <c r="K32" i="10" s="1"/>
  <c r="L32" i="10" s="1"/>
  <c r="D33" i="10"/>
  <c r="E33" i="10"/>
  <c r="F33" i="10"/>
  <c r="G33" i="10" s="1"/>
  <c r="H33" i="10" s="1"/>
  <c r="I33" i="10" s="1"/>
  <c r="J33" i="10" s="1"/>
  <c r="K33" i="10" s="1"/>
  <c r="L33" i="10" s="1"/>
  <c r="D34" i="10"/>
  <c r="E34" i="10"/>
  <c r="F34" i="10"/>
  <c r="G34" i="10"/>
  <c r="H34" i="10"/>
  <c r="I34" i="10"/>
  <c r="J34" i="10"/>
  <c r="K34" i="10"/>
  <c r="L34" i="10" s="1"/>
  <c r="M32" i="10" l="1"/>
  <c r="N32" i="10"/>
  <c r="M33" i="10"/>
  <c r="N33" i="10"/>
  <c r="M34" i="10"/>
  <c r="N34" i="10"/>
  <c r="M31" i="10"/>
  <c r="N31" i="10"/>
  <c r="S33" i="3" l="1"/>
  <c r="T33" i="3" s="1"/>
  <c r="U33" i="3" s="1"/>
  <c r="N31" i="3"/>
  <c r="N33" i="3"/>
  <c r="J31" i="3"/>
  <c r="H33" i="3"/>
  <c r="D64" i="3"/>
  <c r="E64" i="3" s="1"/>
  <c r="F64" i="3" s="1"/>
  <c r="O66" i="3"/>
  <c r="P66" i="3" s="1"/>
  <c r="Q66" i="3" s="1"/>
  <c r="D62" i="3"/>
  <c r="E62" i="3" s="1"/>
  <c r="U24" i="3" l="1"/>
  <c r="N24" i="3"/>
  <c r="M25" i="7" l="1"/>
  <c r="N25" i="7" s="1"/>
  <c r="J23" i="15"/>
  <c r="K23" i="15" s="1"/>
  <c r="L23" i="15" s="1"/>
  <c r="M23" i="15" s="1"/>
  <c r="N23" i="15" s="1"/>
  <c r="O23" i="15" s="1"/>
  <c r="L58" i="3" l="1"/>
  <c r="F24" i="15" l="1"/>
  <c r="G24" i="15" s="1"/>
  <c r="H24" i="15" s="1"/>
  <c r="I24" i="15" s="1"/>
  <c r="M21" i="7"/>
  <c r="N21" i="7" s="1"/>
  <c r="G30" i="22" l="1"/>
  <c r="H30" i="22" s="1"/>
  <c r="G31" i="22"/>
  <c r="H31" i="22" s="1"/>
  <c r="G32" i="22"/>
  <c r="H32" i="22" s="1"/>
  <c r="C30" i="22"/>
  <c r="D30" i="22"/>
  <c r="E30" i="22"/>
  <c r="C31" i="22"/>
  <c r="D31" i="22"/>
  <c r="E31" i="22"/>
  <c r="C32" i="22"/>
  <c r="D32" i="22"/>
  <c r="E32" i="22"/>
  <c r="G27" i="22"/>
  <c r="H27" i="22"/>
  <c r="G28" i="22"/>
  <c r="H28" i="22" s="1"/>
  <c r="G29" i="22"/>
  <c r="H29" i="22" s="1"/>
  <c r="C27" i="22"/>
  <c r="D27" i="22" s="1"/>
  <c r="E27" i="22" s="1"/>
  <c r="C28" i="22"/>
  <c r="D28" i="22"/>
  <c r="E28" i="22"/>
  <c r="C29" i="22"/>
  <c r="D29" i="22" s="1"/>
  <c r="E29" i="22" s="1"/>
  <c r="J30" i="23" l="1"/>
  <c r="K30" i="23"/>
  <c r="L30" i="23"/>
  <c r="M30" i="23" s="1"/>
  <c r="N30" i="23" s="1"/>
  <c r="O30" i="23" s="1"/>
  <c r="P30" i="23" s="1"/>
  <c r="Q30" i="23" s="1"/>
  <c r="R30" i="23" s="1"/>
  <c r="S30" i="23" s="1"/>
  <c r="J31" i="23"/>
  <c r="K31" i="23" s="1"/>
  <c r="L31" i="23" s="1"/>
  <c r="M31" i="23" s="1"/>
  <c r="N31" i="23" s="1"/>
  <c r="O31" i="23" s="1"/>
  <c r="P31" i="23" s="1"/>
  <c r="Q31" i="23" s="1"/>
  <c r="R31" i="23" s="1"/>
  <c r="S31" i="23" s="1"/>
  <c r="J32" i="23"/>
  <c r="K32" i="23"/>
  <c r="L32" i="23"/>
  <c r="M32" i="23" s="1"/>
  <c r="N32" i="23" s="1"/>
  <c r="O32" i="23" s="1"/>
  <c r="P32" i="23" s="1"/>
  <c r="Q32" i="23" s="1"/>
  <c r="R32" i="23" s="1"/>
  <c r="S32" i="23" s="1"/>
  <c r="J33" i="23"/>
  <c r="K33" i="23" s="1"/>
  <c r="L33" i="23" s="1"/>
  <c r="M33" i="23" s="1"/>
  <c r="N33" i="23" s="1"/>
  <c r="O33" i="23" s="1"/>
  <c r="P33" i="23" s="1"/>
  <c r="Q33" i="23" s="1"/>
  <c r="R33" i="23" s="1"/>
  <c r="S33" i="23" s="1"/>
  <c r="J34" i="23"/>
  <c r="K34" i="23"/>
  <c r="L34" i="23"/>
  <c r="M34" i="23" s="1"/>
  <c r="N34" i="23" s="1"/>
  <c r="O34" i="23" s="1"/>
  <c r="P34" i="23" s="1"/>
  <c r="Q34" i="23" s="1"/>
  <c r="R34" i="23" s="1"/>
  <c r="S34" i="23" s="1"/>
  <c r="D30" i="23"/>
  <c r="E30" i="23"/>
  <c r="F30" i="23"/>
  <c r="G30" i="23" s="1"/>
  <c r="H30" i="23" s="1"/>
  <c r="D31" i="23"/>
  <c r="E31" i="23"/>
  <c r="F31" i="23"/>
  <c r="G31" i="23"/>
  <c r="H31" i="23"/>
  <c r="D32" i="23"/>
  <c r="E32" i="23" s="1"/>
  <c r="F32" i="23" s="1"/>
  <c r="G32" i="23" s="1"/>
  <c r="H32" i="23" s="1"/>
  <c r="D33" i="23"/>
  <c r="E33" i="23"/>
  <c r="F33" i="23"/>
  <c r="G33" i="23"/>
  <c r="H33" i="23" s="1"/>
  <c r="D34" i="23"/>
  <c r="E34" i="23"/>
  <c r="F34" i="23"/>
  <c r="G34" i="23"/>
  <c r="H34" i="23"/>
  <c r="N29" i="3" l="1"/>
  <c r="S28" i="3"/>
  <c r="T28" i="3" s="1"/>
  <c r="U28" i="3" s="1"/>
  <c r="N28" i="3"/>
  <c r="J28" i="3"/>
  <c r="H28" i="3"/>
  <c r="O63" i="3" l="1"/>
  <c r="O62" i="3"/>
  <c r="P62" i="3" s="1"/>
  <c r="Q62" i="3" s="1"/>
  <c r="O61" i="3"/>
  <c r="P61" i="3" s="1"/>
  <c r="Q61" i="3" s="1"/>
  <c r="F29" i="15" l="1"/>
  <c r="G29" i="15" s="1"/>
  <c r="H29" i="15" s="1"/>
  <c r="I29" i="15" s="1"/>
  <c r="J29" i="15" s="1"/>
  <c r="K29" i="15" s="1"/>
  <c r="L29" i="15" s="1"/>
  <c r="M29" i="15" s="1"/>
  <c r="N29" i="15" s="1"/>
  <c r="O29" i="15" s="1"/>
  <c r="F30" i="15"/>
  <c r="G30" i="15" s="1"/>
  <c r="H30" i="15" s="1"/>
  <c r="I30" i="15" s="1"/>
  <c r="J30" i="15" s="1"/>
  <c r="K30" i="15" s="1"/>
  <c r="L30" i="15" s="1"/>
  <c r="M30" i="15" s="1"/>
  <c r="N30" i="15" s="1"/>
  <c r="O30" i="15" s="1"/>
  <c r="F31" i="15"/>
  <c r="G31" i="15" s="1"/>
  <c r="H31" i="15" s="1"/>
  <c r="I31" i="15" s="1"/>
  <c r="J31" i="15" s="1"/>
  <c r="K31" i="15" s="1"/>
  <c r="L31" i="15" s="1"/>
  <c r="M31" i="15" s="1"/>
  <c r="N31" i="15" s="1"/>
  <c r="O31" i="15" s="1"/>
  <c r="F32" i="15"/>
  <c r="G32" i="15" s="1"/>
  <c r="H32" i="15" s="1"/>
  <c r="I32" i="15" s="1"/>
  <c r="J32" i="15" s="1"/>
  <c r="K32" i="15" s="1"/>
  <c r="L32" i="15" s="1"/>
  <c r="M32" i="15" s="1"/>
  <c r="N32" i="15" s="1"/>
  <c r="O32" i="15" s="1"/>
  <c r="F33" i="15"/>
  <c r="G33" i="15"/>
  <c r="H33" i="15"/>
  <c r="I33" i="15" s="1"/>
  <c r="J33" i="15" s="1"/>
  <c r="K33" i="15" s="1"/>
  <c r="L33" i="15" s="1"/>
  <c r="M33" i="15" s="1"/>
  <c r="N33" i="15" s="1"/>
  <c r="O33" i="15" s="1"/>
  <c r="F34" i="15"/>
  <c r="G34" i="15" s="1"/>
  <c r="H34" i="15" s="1"/>
  <c r="I34" i="15" s="1"/>
  <c r="J34" i="15" s="1"/>
  <c r="K34" i="15" s="1"/>
  <c r="L34" i="15" s="1"/>
  <c r="M34" i="15" s="1"/>
  <c r="N34" i="15" s="1"/>
  <c r="O34" i="15" s="1"/>
  <c r="F35" i="15"/>
  <c r="G35" i="15" s="1"/>
  <c r="H35" i="15" s="1"/>
  <c r="I35" i="15" s="1"/>
  <c r="J35" i="15" s="1"/>
  <c r="K35" i="15" s="1"/>
  <c r="L35" i="15" s="1"/>
  <c r="M35" i="15" s="1"/>
  <c r="N35" i="15" s="1"/>
  <c r="O35" i="15" s="1"/>
  <c r="D29" i="15"/>
  <c r="D30" i="15"/>
  <c r="D31" i="15"/>
  <c r="D32" i="15"/>
  <c r="D33" i="15"/>
  <c r="D34" i="15"/>
  <c r="D35" i="15"/>
  <c r="M19" i="7" l="1"/>
  <c r="N19" i="7" s="1"/>
  <c r="D22" i="24" l="1"/>
  <c r="E22" i="24" s="1"/>
  <c r="F22" i="24" s="1"/>
  <c r="G22" i="24" s="1"/>
  <c r="H22" i="24" s="1"/>
  <c r="K22" i="24"/>
  <c r="D23" i="24"/>
  <c r="E23" i="24" s="1"/>
  <c r="F23" i="24" s="1"/>
  <c r="G23" i="24" s="1"/>
  <c r="H23" i="24" s="1"/>
  <c r="K23" i="24"/>
  <c r="D24" i="24"/>
  <c r="E24" i="24" s="1"/>
  <c r="F24" i="24" s="1"/>
  <c r="G24" i="24" s="1"/>
  <c r="H24" i="24" s="1"/>
  <c r="K24" i="24"/>
  <c r="D25" i="24"/>
  <c r="E25" i="24" s="1"/>
  <c r="F25" i="24" s="1"/>
  <c r="G25" i="24" s="1"/>
  <c r="H25" i="24" s="1"/>
  <c r="K25" i="24"/>
  <c r="O59" i="3" l="1"/>
  <c r="P59" i="3" s="1"/>
  <c r="Q59" i="3" s="1"/>
  <c r="P57" i="3"/>
  <c r="Q57" i="3" s="1"/>
  <c r="S25" i="3"/>
  <c r="T25" i="3" s="1"/>
  <c r="U25" i="3" s="1"/>
  <c r="N25" i="3"/>
  <c r="J25" i="3"/>
  <c r="H25" i="3"/>
  <c r="D25" i="3"/>
  <c r="E25" i="3" s="1"/>
  <c r="F25" i="3" s="1"/>
  <c r="S23" i="3"/>
  <c r="T23" i="3" s="1"/>
  <c r="U23" i="3" s="1"/>
  <c r="N23" i="3"/>
  <c r="J23" i="3"/>
  <c r="G23" i="3"/>
  <c r="H23" i="3" s="1"/>
  <c r="J29" i="23"/>
  <c r="K29" i="23" s="1"/>
  <c r="L29" i="23" s="1"/>
  <c r="M29" i="23" s="1"/>
  <c r="N29" i="23" s="1"/>
  <c r="O29" i="23" s="1"/>
  <c r="P29" i="23" s="1"/>
  <c r="Q29" i="23" s="1"/>
  <c r="R29" i="23" s="1"/>
  <c r="S29" i="23" s="1"/>
  <c r="D29" i="23"/>
  <c r="E29" i="23"/>
  <c r="F29" i="23" s="1"/>
  <c r="G29" i="23" s="1"/>
  <c r="H29" i="23" s="1"/>
  <c r="P26" i="10" l="1"/>
  <c r="Q26" i="10"/>
  <c r="R26" i="10"/>
  <c r="S26" i="10" s="1"/>
  <c r="P27" i="10"/>
  <c r="Q27" i="10"/>
  <c r="R27" i="10" s="1"/>
  <c r="S27" i="10" s="1"/>
  <c r="U27" i="10"/>
  <c r="P30" i="10"/>
  <c r="Q30" i="10"/>
  <c r="R30" i="10"/>
  <c r="S30" i="10"/>
  <c r="U30" i="10"/>
  <c r="D26" i="10"/>
  <c r="E26" i="10"/>
  <c r="F26" i="10"/>
  <c r="G26" i="10"/>
  <c r="H26" i="10" s="1"/>
  <c r="I26" i="10" s="1"/>
  <c r="J26" i="10" s="1"/>
  <c r="K26" i="10" s="1"/>
  <c r="L26" i="10" s="1"/>
  <c r="D27" i="10"/>
  <c r="E27" i="10"/>
  <c r="F27" i="10"/>
  <c r="G27" i="10"/>
  <c r="H27" i="10"/>
  <c r="I27" i="10" s="1"/>
  <c r="J27" i="10" s="1"/>
  <c r="K27" i="10" s="1"/>
  <c r="L27" i="10" s="1"/>
  <c r="D28" i="10"/>
  <c r="E28" i="10"/>
  <c r="F28" i="10" s="1"/>
  <c r="G28" i="10" s="1"/>
  <c r="H28" i="10" s="1"/>
  <c r="I28" i="10" s="1"/>
  <c r="D30" i="10"/>
  <c r="E30" i="10"/>
  <c r="F30" i="10"/>
  <c r="G30" i="10"/>
  <c r="H30" i="10"/>
  <c r="I30" i="10"/>
  <c r="J30" i="10"/>
  <c r="K30" i="10" s="1"/>
  <c r="L30" i="10" s="1"/>
  <c r="M26" i="10" l="1"/>
  <c r="N26" i="10"/>
  <c r="M30" i="10"/>
  <c r="N30" i="10"/>
  <c r="N27" i="10"/>
  <c r="M27" i="10"/>
  <c r="K19" i="23" l="1"/>
  <c r="L19" i="23" s="1"/>
  <c r="M19" i="23" s="1"/>
  <c r="N19" i="23" s="1"/>
  <c r="O19" i="23" s="1"/>
  <c r="P19" i="23" s="1"/>
  <c r="Q19" i="23" s="1"/>
  <c r="R19" i="23" s="1"/>
  <c r="S19" i="23" s="1"/>
  <c r="D28" i="7" l="1"/>
  <c r="I28" i="7"/>
  <c r="J28" i="7" s="1"/>
  <c r="K28" i="7" s="1"/>
  <c r="D30" i="7"/>
  <c r="E30" i="7" s="1"/>
  <c r="F30" i="7" s="1"/>
  <c r="H30" i="7" s="1"/>
  <c r="I30" i="7" s="1"/>
  <c r="J30" i="7" s="1"/>
  <c r="K30" i="7" s="1"/>
  <c r="D32" i="7"/>
  <c r="E32" i="7"/>
  <c r="F32" i="7" s="1"/>
  <c r="H32" i="7" s="1"/>
  <c r="I32" i="7" s="1"/>
  <c r="J32" i="7" s="1"/>
  <c r="K32" i="7" s="1"/>
  <c r="L32" i="7" s="1"/>
  <c r="M32" i="7" s="1"/>
  <c r="N32" i="7" s="1"/>
  <c r="O32" i="7" s="1"/>
  <c r="D33" i="7"/>
  <c r="E33" i="7" s="1"/>
  <c r="F33" i="7" s="1"/>
  <c r="H33" i="7" s="1"/>
  <c r="I33" i="7" s="1"/>
  <c r="J33" i="7" s="1"/>
  <c r="K33" i="7" s="1"/>
  <c r="L33" i="7" s="1"/>
  <c r="M33" i="7" s="1"/>
  <c r="N33" i="7" s="1"/>
  <c r="O33" i="7" s="1"/>
  <c r="D19" i="24" l="1"/>
  <c r="E19" i="24" s="1"/>
  <c r="F19" i="24" s="1"/>
  <c r="G19" i="24" s="1"/>
  <c r="H19" i="24" s="1"/>
  <c r="K19" i="24"/>
  <c r="D20" i="24"/>
  <c r="E20" i="24"/>
  <c r="F20" i="24" s="1"/>
  <c r="G20" i="24" s="1"/>
  <c r="H20" i="24" s="1"/>
  <c r="K20" i="24"/>
  <c r="D21" i="24"/>
  <c r="E21" i="24" s="1"/>
  <c r="F21" i="24" s="1"/>
  <c r="G21" i="24" s="1"/>
  <c r="H21" i="24" s="1"/>
  <c r="K21" i="24"/>
  <c r="G21" i="22" l="1"/>
  <c r="H21" i="22" s="1"/>
  <c r="G22" i="22"/>
  <c r="H22" i="22"/>
  <c r="G23" i="22"/>
  <c r="H23" i="22" s="1"/>
  <c r="G24" i="22"/>
  <c r="H24" i="22"/>
  <c r="G25" i="22"/>
  <c r="H25" i="22" s="1"/>
  <c r="G26" i="22"/>
  <c r="H26" i="22"/>
  <c r="H18" i="22"/>
  <c r="C21" i="22"/>
  <c r="D21" i="22"/>
  <c r="E21" i="22"/>
  <c r="C22" i="22"/>
  <c r="D22" i="22" s="1"/>
  <c r="E22" i="22" s="1"/>
  <c r="C23" i="22"/>
  <c r="D23" i="22" s="1"/>
  <c r="E23" i="22" s="1"/>
  <c r="C24" i="22"/>
  <c r="D24" i="22"/>
  <c r="E24" i="22"/>
  <c r="C25" i="22"/>
  <c r="D25" i="22" s="1"/>
  <c r="E25" i="22" s="1"/>
  <c r="C26" i="22"/>
  <c r="D26" i="22" s="1"/>
  <c r="E26" i="22" s="1"/>
  <c r="J20" i="25" l="1"/>
  <c r="L20" i="25" s="1"/>
  <c r="G21" i="15" l="1"/>
  <c r="H21" i="15" s="1"/>
  <c r="I21" i="15" s="1"/>
  <c r="G20" i="15"/>
  <c r="H20" i="15" s="1"/>
  <c r="I20" i="15" s="1"/>
  <c r="G19" i="15"/>
  <c r="H19" i="15" s="1"/>
  <c r="I19" i="15" s="1"/>
  <c r="D19" i="15"/>
  <c r="D20" i="15"/>
  <c r="D21" i="15"/>
  <c r="H20" i="7"/>
  <c r="I20" i="7"/>
  <c r="J20" i="7" s="1"/>
  <c r="K20" i="7" s="1"/>
  <c r="D20" i="7"/>
  <c r="E20" i="7" s="1"/>
  <c r="F20" i="7" s="1"/>
  <c r="D22" i="7"/>
  <c r="E22" i="7" s="1"/>
  <c r="F22" i="7" s="1"/>
  <c r="H22" i="7" s="1"/>
  <c r="I22" i="7" s="1"/>
  <c r="J22" i="7" s="1"/>
  <c r="K22" i="7" s="1"/>
  <c r="L23" i="7" s="1"/>
  <c r="M23" i="7" s="1"/>
  <c r="N23" i="7" s="1"/>
  <c r="D24" i="7"/>
  <c r="E24" i="7" s="1"/>
  <c r="F24" i="7" s="1"/>
  <c r="H24" i="7" s="1"/>
  <c r="I24" i="7" s="1"/>
  <c r="J24" i="7" s="1"/>
  <c r="K24" i="7" s="1"/>
  <c r="D26" i="7"/>
  <c r="E26" i="7" s="1"/>
  <c r="F26" i="7" s="1"/>
  <c r="H26" i="7" s="1"/>
  <c r="I26" i="7" s="1"/>
  <c r="J26" i="7" s="1"/>
  <c r="K26" i="7" s="1"/>
  <c r="L27" i="7" s="1"/>
  <c r="M27" i="7" s="1"/>
  <c r="N27" i="7" s="1"/>
  <c r="F22" i="15"/>
  <c r="G22" i="15" s="1"/>
  <c r="H22" i="15" s="1"/>
  <c r="I22" i="15" s="1"/>
  <c r="F23" i="15"/>
  <c r="G23" i="15"/>
  <c r="H23" i="15" s="1"/>
  <c r="I23" i="15" s="1"/>
  <c r="J24" i="15"/>
  <c r="K24" i="15" s="1"/>
  <c r="L24" i="15" s="1"/>
  <c r="M24" i="15" s="1"/>
  <c r="N24" i="15" s="1"/>
  <c r="O24" i="15" s="1"/>
  <c r="F25" i="15"/>
  <c r="G25" i="15" s="1"/>
  <c r="H25" i="15" s="1"/>
  <c r="I25" i="15" s="1"/>
  <c r="J25" i="15" s="1"/>
  <c r="K25" i="15" s="1"/>
  <c r="L25" i="15" s="1"/>
  <c r="M25" i="15" s="1"/>
  <c r="N25" i="15" s="1"/>
  <c r="O25" i="15" s="1"/>
  <c r="F26" i="15"/>
  <c r="G26" i="15"/>
  <c r="H26" i="15"/>
  <c r="I26" i="15"/>
  <c r="J26" i="15" s="1"/>
  <c r="K26" i="15" s="1"/>
  <c r="L26" i="15" s="1"/>
  <c r="M26" i="15" s="1"/>
  <c r="N26" i="15" s="1"/>
  <c r="O26" i="15" s="1"/>
  <c r="F27" i="15"/>
  <c r="G27" i="15"/>
  <c r="H27" i="15" s="1"/>
  <c r="I27" i="15" s="1"/>
  <c r="J27" i="15" s="1"/>
  <c r="K27" i="15" s="1"/>
  <c r="L27" i="15" s="1"/>
  <c r="M27" i="15" s="1"/>
  <c r="N27" i="15" s="1"/>
  <c r="O27" i="15" s="1"/>
  <c r="F28" i="15"/>
  <c r="G28" i="15"/>
  <c r="H28" i="15"/>
  <c r="I28" i="15" s="1"/>
  <c r="J28" i="15" s="1"/>
  <c r="K28" i="15" s="1"/>
  <c r="L28" i="15" s="1"/>
  <c r="M28" i="15" s="1"/>
  <c r="N28" i="15" s="1"/>
  <c r="O28" i="15" s="1"/>
  <c r="D22" i="15"/>
  <c r="D23" i="15"/>
  <c r="D24" i="15"/>
  <c r="D25" i="15"/>
  <c r="D26" i="15"/>
  <c r="D27" i="15"/>
  <c r="D28" i="15"/>
  <c r="U23" i="10" l="1"/>
  <c r="U24" i="10"/>
  <c r="U25" i="10"/>
  <c r="D23" i="10"/>
  <c r="E23" i="10" s="1"/>
  <c r="F23" i="10" s="1"/>
  <c r="G23" i="10" s="1"/>
  <c r="H23" i="10" s="1"/>
  <c r="I23" i="10" s="1"/>
  <c r="J23" i="10" s="1"/>
  <c r="K23" i="10" s="1"/>
  <c r="L23" i="10" s="1"/>
  <c r="D24" i="10"/>
  <c r="E24" i="10" s="1"/>
  <c r="F24" i="10" s="1"/>
  <c r="G24" i="10" s="1"/>
  <c r="H24" i="10" s="1"/>
  <c r="I24" i="10" s="1"/>
  <c r="J24" i="10" s="1"/>
  <c r="K24" i="10" s="1"/>
  <c r="L24" i="10" s="1"/>
  <c r="D25" i="10"/>
  <c r="E25" i="10" s="1"/>
  <c r="F25" i="10" s="1"/>
  <c r="G25" i="10" s="1"/>
  <c r="H25" i="10" s="1"/>
  <c r="I25" i="10" s="1"/>
  <c r="J25" i="10" s="1"/>
  <c r="K25" i="10" s="1"/>
  <c r="L25" i="10" s="1"/>
  <c r="U19" i="10"/>
  <c r="Q19" i="10"/>
  <c r="R19" i="10" s="1"/>
  <c r="S19" i="10" s="1"/>
  <c r="U15" i="10"/>
  <c r="Q15" i="10"/>
  <c r="R15" i="10" s="1"/>
  <c r="S15" i="10" s="1"/>
  <c r="U13" i="10"/>
  <c r="N23" i="10" l="1"/>
  <c r="P23" i="10" s="1"/>
  <c r="Q23" i="10" s="1"/>
  <c r="R23" i="10" s="1"/>
  <c r="S23" i="10" s="1"/>
  <c r="M23" i="10"/>
  <c r="M25" i="10"/>
  <c r="N25" i="10"/>
  <c r="P25" i="10" s="1"/>
  <c r="Q25" i="10" s="1"/>
  <c r="R25" i="10" s="1"/>
  <c r="S25" i="10" s="1"/>
  <c r="M24" i="10"/>
  <c r="N24" i="10"/>
  <c r="P24" i="10" s="1"/>
  <c r="Q24" i="10" s="1"/>
  <c r="R24" i="10" s="1"/>
  <c r="S24" i="10" s="1"/>
  <c r="G10" i="3" l="1"/>
  <c r="H10" i="3" s="1"/>
  <c r="J10" i="3"/>
  <c r="M10" i="3"/>
  <c r="N10" i="3" s="1"/>
  <c r="S10" i="3"/>
  <c r="T10" i="3" s="1"/>
  <c r="U10" i="3" s="1"/>
  <c r="U21" i="10" l="1"/>
  <c r="U22" i="10"/>
  <c r="D21" i="10"/>
  <c r="E21" i="10" s="1"/>
  <c r="F21" i="10" s="1"/>
  <c r="G21" i="10" s="1"/>
  <c r="H21" i="10" s="1"/>
  <c r="I21" i="10" s="1"/>
  <c r="J21" i="10" s="1"/>
  <c r="K21" i="10" s="1"/>
  <c r="L21" i="10" s="1"/>
  <c r="D22" i="10"/>
  <c r="E22" i="10" s="1"/>
  <c r="F22" i="10" s="1"/>
  <c r="G22" i="10" s="1"/>
  <c r="H22" i="10" s="1"/>
  <c r="I22" i="10" s="1"/>
  <c r="J22" i="10" s="1"/>
  <c r="K22" i="10" s="1"/>
  <c r="L22" i="10" s="1"/>
  <c r="E49" i="3"/>
  <c r="F49" i="3" s="1"/>
  <c r="M22" i="10" l="1"/>
  <c r="N22" i="10"/>
  <c r="P22" i="10" s="1"/>
  <c r="Q22" i="10" s="1"/>
  <c r="R22" i="10" s="1"/>
  <c r="S22" i="10" s="1"/>
  <c r="N21" i="10"/>
  <c r="P21" i="10" s="1"/>
  <c r="Q21" i="10" s="1"/>
  <c r="R21" i="10" s="1"/>
  <c r="S21" i="10" s="1"/>
  <c r="M21" i="10"/>
  <c r="D15" i="3"/>
  <c r="E15" i="3" s="1"/>
  <c r="F15" i="3" s="1"/>
  <c r="G15" i="3" s="1"/>
  <c r="H15" i="3" s="1"/>
  <c r="N18" i="3"/>
  <c r="H18" i="3"/>
  <c r="H17" i="3"/>
  <c r="N16" i="3"/>
  <c r="N14" i="3"/>
  <c r="J28" i="23"/>
  <c r="K28" i="23"/>
  <c r="L28" i="23" s="1"/>
  <c r="M28" i="23" s="1"/>
  <c r="N28" i="23" s="1"/>
  <c r="O28" i="23" s="1"/>
  <c r="P28" i="23" s="1"/>
  <c r="Q28" i="23" s="1"/>
  <c r="R28" i="23" s="1"/>
  <c r="S28" i="23" s="1"/>
  <c r="D28" i="23"/>
  <c r="E28" i="23"/>
  <c r="F28" i="23" s="1"/>
  <c r="G28" i="23" s="1"/>
  <c r="H28" i="23" s="1"/>
  <c r="K17" i="23"/>
  <c r="L17" i="23" s="1"/>
  <c r="M17" i="23" s="1"/>
  <c r="N17" i="23" s="1"/>
  <c r="O17" i="23" s="1"/>
  <c r="P17" i="23" s="1"/>
  <c r="Q17" i="23" s="1"/>
  <c r="R17" i="23" s="1"/>
  <c r="S17" i="23" s="1"/>
  <c r="G13" i="3" l="1"/>
  <c r="H13" i="3" s="1"/>
  <c r="N11" i="3"/>
  <c r="D26" i="23" l="1"/>
  <c r="E26" i="23" s="1"/>
  <c r="F26" i="23" s="1"/>
  <c r="G26" i="23" s="1"/>
  <c r="H26" i="23" s="1"/>
  <c r="J26" i="23" s="1"/>
  <c r="K26" i="23" s="1"/>
  <c r="L26" i="23" s="1"/>
  <c r="M26" i="23" s="1"/>
  <c r="N26" i="23" s="1"/>
  <c r="O26" i="23" s="1"/>
  <c r="P26" i="23" s="1"/>
  <c r="Q26" i="23" s="1"/>
  <c r="R26" i="23" s="1"/>
  <c r="S26" i="23" s="1"/>
  <c r="D27" i="23"/>
  <c r="E27" i="23" s="1"/>
  <c r="F27" i="23" s="1"/>
  <c r="G27" i="23" s="1"/>
  <c r="H27" i="23" s="1"/>
  <c r="J27" i="23" s="1"/>
  <c r="K27" i="23" s="1"/>
  <c r="L27" i="23" s="1"/>
  <c r="M27" i="23" s="1"/>
  <c r="N27" i="23" s="1"/>
  <c r="O27" i="23" s="1"/>
  <c r="P27" i="23" s="1"/>
  <c r="Q27" i="23" s="1"/>
  <c r="R27" i="23" s="1"/>
  <c r="S27" i="23" s="1"/>
  <c r="D23" i="23"/>
  <c r="E23" i="23" s="1"/>
  <c r="F23" i="23" s="1"/>
  <c r="G23" i="23" s="1"/>
  <c r="H23" i="23" s="1"/>
  <c r="J23" i="23" s="1"/>
  <c r="K23" i="23" s="1"/>
  <c r="L23" i="23" s="1"/>
  <c r="M23" i="23" s="1"/>
  <c r="N23" i="23" s="1"/>
  <c r="O23" i="23" s="1"/>
  <c r="P23" i="23" s="1"/>
  <c r="Q23" i="23" s="1"/>
  <c r="R23" i="23" s="1"/>
  <c r="S23" i="23" s="1"/>
  <c r="D24" i="23"/>
  <c r="E24" i="23" s="1"/>
  <c r="F24" i="23" s="1"/>
  <c r="G24" i="23" s="1"/>
  <c r="H24" i="23" s="1"/>
  <c r="J24" i="23" s="1"/>
  <c r="K24" i="23" s="1"/>
  <c r="L24" i="23" s="1"/>
  <c r="M24" i="23" s="1"/>
  <c r="N24" i="23" s="1"/>
  <c r="O24" i="23" s="1"/>
  <c r="P24" i="23" s="1"/>
  <c r="Q24" i="23" s="1"/>
  <c r="R24" i="23" s="1"/>
  <c r="S24" i="23" s="1"/>
  <c r="D25" i="23"/>
  <c r="E25" i="23" s="1"/>
  <c r="F25" i="23" s="1"/>
  <c r="G25" i="23" s="1"/>
  <c r="H25" i="23" s="1"/>
  <c r="J25" i="23" s="1"/>
  <c r="K25" i="23" s="1"/>
  <c r="L25" i="23" s="1"/>
  <c r="M25" i="23" s="1"/>
  <c r="N25" i="23" s="1"/>
  <c r="O25" i="23" s="1"/>
  <c r="P25" i="23" s="1"/>
  <c r="Q25" i="23" s="1"/>
  <c r="R25" i="23" s="1"/>
  <c r="S25" i="23" s="1"/>
  <c r="O48" i="3" l="1"/>
  <c r="P48" i="3" s="1"/>
  <c r="Q48" i="3" s="1"/>
  <c r="P47" i="3"/>
  <c r="Q47" i="3" s="1"/>
  <c r="O46" i="3"/>
  <c r="P46" i="3" s="1"/>
  <c r="Q46" i="3" s="1"/>
  <c r="O45" i="3"/>
  <c r="S12" i="3"/>
  <c r="T12" i="3" s="1"/>
  <c r="U12" i="3" s="1"/>
  <c r="M12" i="3"/>
  <c r="F11" i="3"/>
  <c r="T9" i="3"/>
  <c r="U9" i="3" s="1"/>
  <c r="N9" i="3"/>
  <c r="H9" i="3"/>
  <c r="K13" i="24" l="1"/>
  <c r="K14" i="24"/>
  <c r="K15" i="24"/>
  <c r="K16" i="24"/>
  <c r="D13" i="24"/>
  <c r="E13" i="24" s="1"/>
  <c r="F13" i="24" s="1"/>
  <c r="G13" i="24" s="1"/>
  <c r="H13" i="24" s="1"/>
  <c r="D14" i="24"/>
  <c r="E14" i="24" s="1"/>
  <c r="F14" i="24" s="1"/>
  <c r="G14" i="24" s="1"/>
  <c r="H14" i="24" s="1"/>
  <c r="D15" i="24"/>
  <c r="E15" i="24" s="1"/>
  <c r="F15" i="24" s="1"/>
  <c r="G15" i="24" s="1"/>
  <c r="H15" i="24" s="1"/>
  <c r="D16" i="24"/>
  <c r="E16" i="24" s="1"/>
  <c r="F16" i="24" s="1"/>
  <c r="G16" i="24" s="1"/>
  <c r="H16" i="24" s="1"/>
  <c r="J18" i="25" l="1"/>
  <c r="L18" i="25" s="1"/>
  <c r="J19" i="25"/>
  <c r="L19" i="25" s="1"/>
  <c r="H19" i="22" l="1"/>
  <c r="C20" i="22"/>
  <c r="D20" i="22" s="1"/>
  <c r="E20" i="22" s="1"/>
  <c r="G20" i="22" s="1"/>
  <c r="H20" i="22" s="1"/>
  <c r="S11" i="23" l="1"/>
  <c r="D20" i="13" l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R20" i="13" s="1"/>
  <c r="S20" i="13" s="1"/>
  <c r="T20" i="13" s="1"/>
  <c r="U20" i="13" s="1"/>
  <c r="V20" i="13" s="1"/>
  <c r="W20" i="13" s="1"/>
  <c r="X20" i="13" s="1"/>
  <c r="Y20" i="13" s="1"/>
  <c r="D21" i="13"/>
  <c r="E21" i="13" s="1"/>
  <c r="F21" i="13" s="1"/>
  <c r="G21" i="13" s="1"/>
  <c r="H21" i="13" s="1"/>
  <c r="I21" i="13" s="1"/>
  <c r="J21" i="13" s="1"/>
  <c r="K21" i="13" s="1"/>
  <c r="L21" i="13" s="1"/>
  <c r="M21" i="13" s="1"/>
  <c r="N21" i="13" s="1"/>
  <c r="O21" i="13" s="1"/>
  <c r="P21" i="13" s="1"/>
  <c r="R21" i="13" s="1"/>
  <c r="S21" i="13" s="1"/>
  <c r="T21" i="13" s="1"/>
  <c r="U21" i="13" s="1"/>
  <c r="V21" i="13" s="1"/>
  <c r="W21" i="13" s="1"/>
  <c r="X21" i="13" s="1"/>
  <c r="Y21" i="13" s="1"/>
  <c r="D22" i="13"/>
  <c r="E22" i="13" s="1"/>
  <c r="F22" i="13" s="1"/>
  <c r="G22" i="13" s="1"/>
  <c r="H22" i="13" s="1"/>
  <c r="I22" i="13" s="1"/>
  <c r="J22" i="13" s="1"/>
  <c r="K22" i="13" s="1"/>
  <c r="L22" i="13" s="1"/>
  <c r="M22" i="13" s="1"/>
  <c r="N22" i="13" s="1"/>
  <c r="O22" i="13" s="1"/>
  <c r="P22" i="13" s="1"/>
  <c r="R22" i="13" s="1"/>
  <c r="S22" i="13" s="1"/>
  <c r="T22" i="13" s="1"/>
  <c r="U22" i="13" s="1"/>
  <c r="V22" i="13" s="1"/>
  <c r="W22" i="13" s="1"/>
  <c r="X22" i="13" s="1"/>
  <c r="Y22" i="13" s="1"/>
  <c r="D17" i="13"/>
  <c r="E17" i="13" s="1"/>
  <c r="F17" i="13" s="1"/>
  <c r="G17" i="13" s="1"/>
  <c r="H17" i="13" s="1"/>
  <c r="I17" i="13" s="1"/>
  <c r="J17" i="13" s="1"/>
  <c r="K17" i="13" s="1"/>
  <c r="L17" i="13" s="1"/>
  <c r="M17" i="13" s="1"/>
  <c r="N17" i="13" s="1"/>
  <c r="O17" i="13" s="1"/>
  <c r="P17" i="13" s="1"/>
  <c r="R17" i="13" s="1"/>
  <c r="S17" i="13" s="1"/>
  <c r="R18" i="13"/>
  <c r="S18" i="13" s="1"/>
  <c r="T18" i="13" s="1"/>
  <c r="U18" i="13" s="1"/>
  <c r="V18" i="13" s="1"/>
  <c r="W18" i="13" s="1"/>
  <c r="X18" i="13" s="1"/>
  <c r="Y18" i="13" s="1"/>
  <c r="R19" i="13"/>
  <c r="S19" i="13" s="1"/>
  <c r="T19" i="13" s="1"/>
  <c r="U19" i="13" s="1"/>
  <c r="V19" i="13" s="1"/>
  <c r="W19" i="13" s="1"/>
  <c r="X19" i="13" s="1"/>
  <c r="Y19" i="13" s="1"/>
  <c r="C14" i="22" l="1"/>
  <c r="D14" i="22" s="1"/>
  <c r="E14" i="22" s="1"/>
  <c r="G14" i="22" s="1"/>
  <c r="H14" i="22" s="1"/>
  <c r="C15" i="22"/>
  <c r="D15" i="22" s="1"/>
  <c r="E15" i="22" s="1"/>
  <c r="G15" i="22" s="1"/>
  <c r="H15" i="22" s="1"/>
  <c r="C16" i="22"/>
  <c r="D16" i="22" s="1"/>
  <c r="E16" i="22" s="1"/>
  <c r="G16" i="22" s="1"/>
  <c r="H16" i="22" s="1"/>
  <c r="C17" i="22"/>
  <c r="D17" i="22" s="1"/>
  <c r="E17" i="22" s="1"/>
  <c r="G17" i="22" s="1"/>
  <c r="H17" i="22" s="1"/>
  <c r="R14" i="13"/>
  <c r="S14" i="13" s="1"/>
  <c r="T14" i="13" s="1"/>
  <c r="U14" i="13" s="1"/>
  <c r="V14" i="13" s="1"/>
  <c r="W14" i="13" s="1"/>
  <c r="X14" i="13" s="1"/>
  <c r="Y14" i="13" s="1"/>
  <c r="D15" i="13"/>
  <c r="E15" i="13" s="1"/>
  <c r="F15" i="13" s="1"/>
  <c r="G15" i="13" s="1"/>
  <c r="H15" i="13" s="1"/>
  <c r="I15" i="13" s="1"/>
  <c r="J15" i="13" s="1"/>
  <c r="K15" i="13" s="1"/>
  <c r="L15" i="13" s="1"/>
  <c r="M15" i="13" s="1"/>
  <c r="N15" i="13" s="1"/>
  <c r="O15" i="13" s="1"/>
  <c r="P15" i="13" s="1"/>
  <c r="R15" i="13" s="1"/>
  <c r="D16" i="13"/>
  <c r="E16" i="13" s="1"/>
  <c r="F16" i="13" s="1"/>
  <c r="G16" i="13" s="1"/>
  <c r="H16" i="13" s="1"/>
  <c r="I16" i="13" s="1"/>
  <c r="J16" i="13" s="1"/>
  <c r="K16" i="13" s="1"/>
  <c r="L16" i="13" s="1"/>
  <c r="M16" i="13" s="1"/>
  <c r="N16" i="13" s="1"/>
  <c r="O16" i="13" s="1"/>
  <c r="P16" i="13" s="1"/>
  <c r="R16" i="13" s="1"/>
  <c r="U16" i="10"/>
  <c r="U17" i="10"/>
  <c r="D16" i="10"/>
  <c r="E16" i="10"/>
  <c r="F16" i="10" s="1"/>
  <c r="G16" i="10" s="1"/>
  <c r="H16" i="10" s="1"/>
  <c r="I16" i="10" s="1"/>
  <c r="J16" i="10" s="1"/>
  <c r="K16" i="10" s="1"/>
  <c r="L16" i="10" s="1"/>
  <c r="D17" i="10"/>
  <c r="E17" i="10" s="1"/>
  <c r="F17" i="10" s="1"/>
  <c r="G17" i="10" s="1"/>
  <c r="H17" i="10" s="1"/>
  <c r="I17" i="10" s="1"/>
  <c r="J17" i="10" s="1"/>
  <c r="K17" i="10" s="1"/>
  <c r="L17" i="10" s="1"/>
  <c r="D18" i="10"/>
  <c r="E18" i="10" s="1"/>
  <c r="F18" i="10" s="1"/>
  <c r="G18" i="10" s="1"/>
  <c r="H18" i="10" s="1"/>
  <c r="I18" i="10" s="1"/>
  <c r="J18" i="10" s="1"/>
  <c r="K18" i="10" s="1"/>
  <c r="L18" i="10" s="1"/>
  <c r="D15" i="7"/>
  <c r="E15" i="7" s="1"/>
  <c r="F15" i="7" s="1"/>
  <c r="H15" i="7" s="1"/>
  <c r="I15" i="7" s="1"/>
  <c r="J15" i="7" s="1"/>
  <c r="K15" i="7" s="1"/>
  <c r="L15" i="7" s="1"/>
  <c r="M15" i="7" s="1"/>
  <c r="N15" i="7" s="1"/>
  <c r="O15" i="7" s="1"/>
  <c r="D16" i="7"/>
  <c r="E16" i="7" s="1"/>
  <c r="F16" i="7" s="1"/>
  <c r="H16" i="7" s="1"/>
  <c r="I16" i="7" s="1"/>
  <c r="J16" i="7" s="1"/>
  <c r="K16" i="7" s="1"/>
  <c r="L16" i="7" s="1"/>
  <c r="M16" i="7" s="1"/>
  <c r="N16" i="7" s="1"/>
  <c r="O16" i="7" s="1"/>
  <c r="D17" i="7"/>
  <c r="E17" i="7" s="1"/>
  <c r="F17" i="7" s="1"/>
  <c r="H17" i="7" s="1"/>
  <c r="I17" i="7" s="1"/>
  <c r="J17" i="7" s="1"/>
  <c r="K17" i="7" s="1"/>
  <c r="L17" i="7" s="1"/>
  <c r="M17" i="7" s="1"/>
  <c r="N17" i="7" s="1"/>
  <c r="O17" i="7" s="1"/>
  <c r="D18" i="7"/>
  <c r="E18" i="7" s="1"/>
  <c r="F18" i="7" s="1"/>
  <c r="H18" i="7" s="1"/>
  <c r="I18" i="7" s="1"/>
  <c r="J18" i="7" s="1"/>
  <c r="K18" i="7" s="1"/>
  <c r="D15" i="23"/>
  <c r="E15" i="23" s="1"/>
  <c r="F15" i="23" s="1"/>
  <c r="G15" i="23" s="1"/>
  <c r="H15" i="23" s="1"/>
  <c r="J15" i="23" s="1"/>
  <c r="K15" i="23" s="1"/>
  <c r="L15" i="23" s="1"/>
  <c r="M15" i="23" s="1"/>
  <c r="N15" i="23" s="1"/>
  <c r="O15" i="23" s="1"/>
  <c r="P15" i="23" s="1"/>
  <c r="Q15" i="23" s="1"/>
  <c r="R15" i="23" s="1"/>
  <c r="S15" i="23" s="1"/>
  <c r="D16" i="23"/>
  <c r="E16" i="23" s="1"/>
  <c r="F16" i="23" s="1"/>
  <c r="G16" i="23" s="1"/>
  <c r="H16" i="23" s="1"/>
  <c r="D18" i="23"/>
  <c r="E18" i="23" s="1"/>
  <c r="F18" i="23" s="1"/>
  <c r="G18" i="23" s="1"/>
  <c r="H18" i="23" s="1"/>
  <c r="D20" i="23"/>
  <c r="E20" i="23" s="1"/>
  <c r="F20" i="23" s="1"/>
  <c r="G20" i="23" s="1"/>
  <c r="H20" i="23" s="1"/>
  <c r="K20" i="23" s="1"/>
  <c r="L20" i="23" s="1"/>
  <c r="M20" i="23" s="1"/>
  <c r="N20" i="23" s="1"/>
  <c r="O20" i="23" s="1"/>
  <c r="P20" i="23" s="1"/>
  <c r="Q20" i="23" s="1"/>
  <c r="R20" i="23" s="1"/>
  <c r="S20" i="23" s="1"/>
  <c r="D11" i="13"/>
  <c r="E11" i="13" s="1"/>
  <c r="F11" i="13" s="1"/>
  <c r="G11" i="13" s="1"/>
  <c r="H11" i="13" s="1"/>
  <c r="I11" i="13" s="1"/>
  <c r="J11" i="13" s="1"/>
  <c r="K11" i="13" s="1"/>
  <c r="L11" i="13" s="1"/>
  <c r="M11" i="13" s="1"/>
  <c r="N11" i="13" s="1"/>
  <c r="O11" i="13" s="1"/>
  <c r="P11" i="13" s="1"/>
  <c r="R11" i="13" s="1"/>
  <c r="D12" i="13"/>
  <c r="E12" i="13" s="1"/>
  <c r="F12" i="13" s="1"/>
  <c r="G12" i="13" s="1"/>
  <c r="H12" i="13" s="1"/>
  <c r="I12" i="13" s="1"/>
  <c r="J12" i="13" s="1"/>
  <c r="K12" i="13" s="1"/>
  <c r="L12" i="13" s="1"/>
  <c r="M12" i="13" s="1"/>
  <c r="N12" i="13" s="1"/>
  <c r="O12" i="13" s="1"/>
  <c r="P12" i="13" s="1"/>
  <c r="R12" i="13" s="1"/>
  <c r="S12" i="13" s="1"/>
  <c r="T12" i="13" s="1"/>
  <c r="U12" i="13" s="1"/>
  <c r="V12" i="13" s="1"/>
  <c r="W12" i="13" s="1"/>
  <c r="X12" i="13" s="1"/>
  <c r="Y12" i="13" s="1"/>
  <c r="R13" i="13"/>
  <c r="S13" i="13" s="1"/>
  <c r="T13" i="13" s="1"/>
  <c r="U13" i="13" s="1"/>
  <c r="V13" i="13" s="1"/>
  <c r="W13" i="13" s="1"/>
  <c r="X13" i="13" s="1"/>
  <c r="Y13" i="13" s="1"/>
  <c r="E14" i="25"/>
  <c r="F14" i="25" s="1"/>
  <c r="G14" i="25" s="1"/>
  <c r="H14" i="25" s="1"/>
  <c r="I14" i="25" s="1"/>
  <c r="J14" i="25" s="1"/>
  <c r="L14" i="25" s="1"/>
  <c r="E15" i="25"/>
  <c r="F15" i="25" s="1"/>
  <c r="G15" i="25" s="1"/>
  <c r="H15" i="25" s="1"/>
  <c r="I15" i="25" s="1"/>
  <c r="J15" i="25" s="1"/>
  <c r="L15" i="25" s="1"/>
  <c r="E16" i="25"/>
  <c r="F16" i="25" s="1"/>
  <c r="G16" i="25" s="1"/>
  <c r="H16" i="25" s="1"/>
  <c r="I16" i="25" s="1"/>
  <c r="J16" i="25" s="1"/>
  <c r="L16" i="25" s="1"/>
  <c r="E17" i="25"/>
  <c r="F17" i="25" s="1"/>
  <c r="G17" i="25" s="1"/>
  <c r="H17" i="25" s="1"/>
  <c r="I17" i="25" s="1"/>
  <c r="J17" i="25" s="1"/>
  <c r="L17" i="25" s="1"/>
  <c r="D12" i="23"/>
  <c r="E12" i="23" s="1"/>
  <c r="F12" i="23" s="1"/>
  <c r="O12" i="23" s="1"/>
  <c r="P12" i="23" s="1"/>
  <c r="Q12" i="23" s="1"/>
  <c r="R12" i="23" s="1"/>
  <c r="S12" i="23" s="1"/>
  <c r="D13" i="23"/>
  <c r="E13" i="23" s="1"/>
  <c r="F13" i="23" s="1"/>
  <c r="G13" i="23" s="1"/>
  <c r="H13" i="23" s="1"/>
  <c r="J13" i="23" s="1"/>
  <c r="K13" i="23" s="1"/>
  <c r="L13" i="23" s="1"/>
  <c r="M13" i="23" s="1"/>
  <c r="N13" i="23" s="1"/>
  <c r="O13" i="23" s="1"/>
  <c r="P13" i="23" s="1"/>
  <c r="Q13" i="23" s="1"/>
  <c r="R13" i="23" s="1"/>
  <c r="S13" i="23" s="1"/>
  <c r="D14" i="23"/>
  <c r="E14" i="23" s="1"/>
  <c r="F14" i="23" s="1"/>
  <c r="G14" i="23" s="1"/>
  <c r="H14" i="23" s="1"/>
  <c r="J14" i="23" s="1"/>
  <c r="K14" i="23" s="1"/>
  <c r="L14" i="23" s="1"/>
  <c r="M14" i="23" s="1"/>
  <c r="N14" i="23" s="1"/>
  <c r="O14" i="23" s="1"/>
  <c r="P14" i="23" s="1"/>
  <c r="Q14" i="23" s="1"/>
  <c r="R14" i="23" s="1"/>
  <c r="S14" i="23" s="1"/>
  <c r="D9" i="24"/>
  <c r="E9" i="24" s="1"/>
  <c r="F9" i="24" s="1"/>
  <c r="G9" i="24" s="1"/>
  <c r="H9" i="24" s="1"/>
  <c r="K9" i="24"/>
  <c r="D10" i="24"/>
  <c r="E10" i="24"/>
  <c r="F10" i="24" s="1"/>
  <c r="G10" i="24" s="1"/>
  <c r="H10" i="24" s="1"/>
  <c r="K10" i="24"/>
  <c r="D11" i="24"/>
  <c r="E11" i="24" s="1"/>
  <c r="F11" i="24" s="1"/>
  <c r="G11" i="24" s="1"/>
  <c r="H11" i="24" s="1"/>
  <c r="K11" i="24"/>
  <c r="D12" i="24"/>
  <c r="E12" i="24" s="1"/>
  <c r="F12" i="24" s="1"/>
  <c r="G12" i="24" s="1"/>
  <c r="H12" i="24" s="1"/>
  <c r="K12" i="24"/>
  <c r="D15" i="15"/>
  <c r="F15" i="15" s="1"/>
  <c r="G15" i="15" s="1"/>
  <c r="H15" i="15" s="1"/>
  <c r="I15" i="15" s="1"/>
  <c r="J15" i="15" s="1"/>
  <c r="K15" i="15" s="1"/>
  <c r="L15" i="15" s="1"/>
  <c r="M15" i="15" s="1"/>
  <c r="N15" i="15" s="1"/>
  <c r="O15" i="15" s="1"/>
  <c r="D16" i="15"/>
  <c r="F16" i="15" s="1"/>
  <c r="G16" i="15" s="1"/>
  <c r="H16" i="15" s="1"/>
  <c r="I16" i="15" s="1"/>
  <c r="J16" i="15" s="1"/>
  <c r="K16" i="15" s="1"/>
  <c r="L16" i="15" s="1"/>
  <c r="M16" i="15" s="1"/>
  <c r="N16" i="15" s="1"/>
  <c r="O16" i="15" s="1"/>
  <c r="D17" i="15"/>
  <c r="F17" i="15" s="1"/>
  <c r="G17" i="15" s="1"/>
  <c r="H17" i="15" s="1"/>
  <c r="I17" i="15" s="1"/>
  <c r="J17" i="15" s="1"/>
  <c r="K17" i="15" s="1"/>
  <c r="L17" i="15" s="1"/>
  <c r="M17" i="15" s="1"/>
  <c r="N17" i="15" s="1"/>
  <c r="O17" i="15" s="1"/>
  <c r="D18" i="15"/>
  <c r="F18" i="15" s="1"/>
  <c r="G18" i="15" s="1"/>
  <c r="H18" i="15" s="1"/>
  <c r="I18" i="15" s="1"/>
  <c r="J18" i="15" s="1"/>
  <c r="K18" i="15" s="1"/>
  <c r="L18" i="15" s="1"/>
  <c r="M18" i="15" s="1"/>
  <c r="N18" i="15" s="1"/>
  <c r="O18" i="15" s="1"/>
  <c r="U9" i="10"/>
  <c r="U10" i="10"/>
  <c r="U11" i="10"/>
  <c r="U12" i="10"/>
  <c r="D9" i="10"/>
  <c r="E9" i="10" s="1"/>
  <c r="F9" i="10" s="1"/>
  <c r="G9" i="10" s="1"/>
  <c r="H9" i="10" s="1"/>
  <c r="I9" i="10" s="1"/>
  <c r="J9" i="10" s="1"/>
  <c r="K9" i="10" s="1"/>
  <c r="L9" i="10" s="1"/>
  <c r="N9" i="10" s="1"/>
  <c r="P9" i="10" s="1"/>
  <c r="Q9" i="10" s="1"/>
  <c r="R9" i="10" s="1"/>
  <c r="S9" i="10" s="1"/>
  <c r="D10" i="10"/>
  <c r="E10" i="10"/>
  <c r="F10" i="10" s="1"/>
  <c r="G10" i="10" s="1"/>
  <c r="H10" i="10" s="1"/>
  <c r="I10" i="10" s="1"/>
  <c r="J10" i="10" s="1"/>
  <c r="K10" i="10" s="1"/>
  <c r="L10" i="10" s="1"/>
  <c r="D11" i="10"/>
  <c r="E11" i="10" s="1"/>
  <c r="F11" i="10" s="1"/>
  <c r="G11" i="10" s="1"/>
  <c r="H11" i="10" s="1"/>
  <c r="I11" i="10" s="1"/>
  <c r="J11" i="10" s="1"/>
  <c r="K11" i="10" s="1"/>
  <c r="L11" i="10" s="1"/>
  <c r="D12" i="10"/>
  <c r="E12" i="10" s="1"/>
  <c r="F12" i="10" s="1"/>
  <c r="G12" i="10" s="1"/>
  <c r="H12" i="10" s="1"/>
  <c r="I12" i="10" s="1"/>
  <c r="J12" i="10" s="1"/>
  <c r="K12" i="10" s="1"/>
  <c r="L12" i="10" s="1"/>
  <c r="D13" i="10"/>
  <c r="E13" i="10" s="1"/>
  <c r="F13" i="10" s="1"/>
  <c r="G13" i="10" s="1"/>
  <c r="H13" i="10" s="1"/>
  <c r="I13" i="10" s="1"/>
  <c r="J13" i="10" s="1"/>
  <c r="K13" i="10" s="1"/>
  <c r="L13" i="10" s="1"/>
  <c r="D14" i="10"/>
  <c r="E14" i="10" s="1"/>
  <c r="F14" i="10" s="1"/>
  <c r="G14" i="10" s="1"/>
  <c r="H14" i="10" s="1"/>
  <c r="I14" i="10" s="1"/>
  <c r="J14" i="10" s="1"/>
  <c r="K14" i="10" s="1"/>
  <c r="L14" i="10" s="1"/>
  <c r="D11" i="7"/>
  <c r="E11" i="7" s="1"/>
  <c r="F11" i="7" s="1"/>
  <c r="H11" i="7" s="1"/>
  <c r="I11" i="7" s="1"/>
  <c r="J11" i="7" s="1"/>
  <c r="K11" i="7" s="1"/>
  <c r="L11" i="7" s="1"/>
  <c r="M11" i="7" s="1"/>
  <c r="N11" i="7" s="1"/>
  <c r="O11" i="7" s="1"/>
  <c r="D12" i="7"/>
  <c r="E12" i="7" s="1"/>
  <c r="F12" i="7" s="1"/>
  <c r="H12" i="7" s="1"/>
  <c r="I12" i="7" s="1"/>
  <c r="J12" i="7" s="1"/>
  <c r="K12" i="7" s="1"/>
  <c r="L12" i="7" s="1"/>
  <c r="M12" i="7" s="1"/>
  <c r="N12" i="7" s="1"/>
  <c r="O12" i="7" s="1"/>
  <c r="D13" i="7"/>
  <c r="E13" i="7" s="1"/>
  <c r="F13" i="7" s="1"/>
  <c r="H13" i="7" s="1"/>
  <c r="I13" i="7" s="1"/>
  <c r="J13" i="7" s="1"/>
  <c r="K13" i="7" s="1"/>
  <c r="L13" i="7" s="1"/>
  <c r="M13" i="7" s="1"/>
  <c r="N13" i="7" s="1"/>
  <c r="O13" i="7" s="1"/>
  <c r="D14" i="7"/>
  <c r="E14" i="7" s="1"/>
  <c r="F14" i="7" s="1"/>
  <c r="H14" i="7" s="1"/>
  <c r="I14" i="7" s="1"/>
  <c r="J14" i="7" s="1"/>
  <c r="K14" i="7" s="1"/>
  <c r="L14" i="7" s="1"/>
  <c r="M14" i="7" s="1"/>
  <c r="N14" i="7" s="1"/>
  <c r="O14" i="7" s="1"/>
  <c r="C9" i="22"/>
  <c r="D9" i="22" s="1"/>
  <c r="E9" i="22" s="1"/>
  <c r="G9" i="22" s="1"/>
  <c r="H9" i="22" s="1"/>
  <c r="C10" i="22"/>
  <c r="D10" i="22" s="1"/>
  <c r="E10" i="22" s="1"/>
  <c r="G10" i="22" s="1"/>
  <c r="H10" i="22" s="1"/>
  <c r="C11" i="22"/>
  <c r="D11" i="22" s="1"/>
  <c r="E11" i="22" s="1"/>
  <c r="G11" i="22" s="1"/>
  <c r="H11" i="22" s="1"/>
  <c r="C12" i="22"/>
  <c r="D12" i="22" s="1"/>
  <c r="E12" i="22" s="1"/>
  <c r="G12" i="22" s="1"/>
  <c r="H12" i="22" s="1"/>
  <c r="D8" i="13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O8" i="13" s="1"/>
  <c r="P8" i="13" s="1"/>
  <c r="R8" i="13" s="1"/>
  <c r="S8" i="13" s="1"/>
  <c r="T8" i="13" s="1"/>
  <c r="U8" i="13" s="1"/>
  <c r="V8" i="13" s="1"/>
  <c r="W8" i="13" s="1"/>
  <c r="X8" i="13" s="1"/>
  <c r="Y8" i="13" s="1"/>
  <c r="D9" i="13"/>
  <c r="E9" i="13" s="1"/>
  <c r="F9" i="13" s="1"/>
  <c r="G9" i="13" s="1"/>
  <c r="H9" i="13" s="1"/>
  <c r="I9" i="13" s="1"/>
  <c r="J9" i="13" s="1"/>
  <c r="K9" i="13" s="1"/>
  <c r="L9" i="13" s="1"/>
  <c r="M9" i="13" s="1"/>
  <c r="N9" i="13" s="1"/>
  <c r="O9" i="13" s="1"/>
  <c r="P9" i="13" s="1"/>
  <c r="R9" i="13" s="1"/>
  <c r="S9" i="13" s="1"/>
  <c r="T9" i="13" s="1"/>
  <c r="U9" i="13" s="1"/>
  <c r="V9" i="13" s="1"/>
  <c r="W9" i="13" s="1"/>
  <c r="X9" i="13" s="1"/>
  <c r="Y9" i="13" s="1"/>
  <c r="D10" i="13"/>
  <c r="E10" i="13" s="1"/>
  <c r="F10" i="13" s="1"/>
  <c r="G10" i="13" s="1"/>
  <c r="H10" i="13" s="1"/>
  <c r="I10" i="13" s="1"/>
  <c r="J10" i="13" s="1"/>
  <c r="K10" i="13" s="1"/>
  <c r="L10" i="13" s="1"/>
  <c r="M10" i="13" s="1"/>
  <c r="N10" i="13" s="1"/>
  <c r="O10" i="13" s="1"/>
  <c r="P10" i="13" s="1"/>
  <c r="R10" i="13" s="1"/>
  <c r="D8" i="15"/>
  <c r="F8" i="15" s="1"/>
  <c r="G8" i="15" s="1"/>
  <c r="H8" i="15" s="1"/>
  <c r="I8" i="15" s="1"/>
  <c r="J8" i="15" s="1"/>
  <c r="K8" i="15" s="1"/>
  <c r="L8" i="15" s="1"/>
  <c r="M8" i="15" s="1"/>
  <c r="N8" i="15" s="1"/>
  <c r="O8" i="15" s="1"/>
  <c r="D9" i="15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D10" i="15"/>
  <c r="F10" i="15" s="1"/>
  <c r="G10" i="15" s="1"/>
  <c r="H10" i="15" s="1"/>
  <c r="I10" i="15" s="1"/>
  <c r="J10" i="15" s="1"/>
  <c r="K10" i="15" s="1"/>
  <c r="L10" i="15" s="1"/>
  <c r="M10" i="15" s="1"/>
  <c r="N10" i="15" s="1"/>
  <c r="O10" i="15" s="1"/>
  <c r="D11" i="15"/>
  <c r="F11" i="15" s="1"/>
  <c r="G11" i="15" s="1"/>
  <c r="H11" i="15" s="1"/>
  <c r="I11" i="15" s="1"/>
  <c r="J11" i="15" s="1"/>
  <c r="K11" i="15" s="1"/>
  <c r="L11" i="15" s="1"/>
  <c r="M11" i="15" s="1"/>
  <c r="N11" i="15" s="1"/>
  <c r="O11" i="15" s="1"/>
  <c r="D12" i="15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D13" i="15"/>
  <c r="F13" i="15" s="1"/>
  <c r="G13" i="15" s="1"/>
  <c r="H13" i="15" s="1"/>
  <c r="I13" i="15" s="1"/>
  <c r="J13" i="15" s="1"/>
  <c r="K13" i="15" s="1"/>
  <c r="L13" i="15" s="1"/>
  <c r="M13" i="15" s="1"/>
  <c r="N13" i="15" s="1"/>
  <c r="O13" i="15" s="1"/>
  <c r="D14" i="15"/>
  <c r="F14" i="15" s="1"/>
  <c r="G14" i="15" s="1"/>
  <c r="H14" i="15" s="1"/>
  <c r="I14" i="15" s="1"/>
  <c r="J14" i="15" s="1"/>
  <c r="K14" i="15" s="1"/>
  <c r="L14" i="15" s="1"/>
  <c r="M14" i="15" s="1"/>
  <c r="N14" i="15" s="1"/>
  <c r="O14" i="15" s="1"/>
  <c r="D7" i="7"/>
  <c r="E7" i="7" s="1"/>
  <c r="F7" i="7" s="1"/>
  <c r="H7" i="7" s="1"/>
  <c r="I7" i="7" s="1"/>
  <c r="J7" i="7" s="1"/>
  <c r="K7" i="7" s="1"/>
  <c r="L7" i="7" s="1"/>
  <c r="M7" i="7" s="1"/>
  <c r="N7" i="7" s="1"/>
  <c r="D8" i="7"/>
  <c r="E8" i="7" s="1"/>
  <c r="F8" i="7" s="1"/>
  <c r="H8" i="7" s="1"/>
  <c r="I8" i="7" s="1"/>
  <c r="J8" i="7" s="1"/>
  <c r="K8" i="7" s="1"/>
  <c r="L8" i="7" s="1"/>
  <c r="M8" i="7" s="1"/>
  <c r="N8" i="7" s="1"/>
  <c r="O8" i="7" s="1"/>
  <c r="D9" i="7"/>
  <c r="E9" i="7" s="1"/>
  <c r="F9" i="7" s="1"/>
  <c r="H9" i="7" s="1"/>
  <c r="I9" i="7" s="1"/>
  <c r="J9" i="7" s="1"/>
  <c r="K9" i="7" s="1"/>
  <c r="L9" i="7" s="1"/>
  <c r="M9" i="7" s="1"/>
  <c r="N9" i="7" s="1"/>
  <c r="O9" i="7" s="1"/>
  <c r="D10" i="7"/>
  <c r="E10" i="7" s="1"/>
  <c r="F10" i="7" s="1"/>
  <c r="H10" i="7" s="1"/>
  <c r="I10" i="7" s="1"/>
  <c r="J10" i="7" s="1"/>
  <c r="K10" i="7" s="1"/>
  <c r="L10" i="7" s="1"/>
  <c r="M10" i="7" s="1"/>
  <c r="N10" i="7" s="1"/>
  <c r="O10" i="7" s="1"/>
  <c r="U8" i="10"/>
  <c r="D8" i="10"/>
  <c r="E8" i="10" s="1"/>
  <c r="F8" i="10" s="1"/>
  <c r="G8" i="10" s="1"/>
  <c r="H8" i="10" s="1"/>
  <c r="I8" i="10" s="1"/>
  <c r="J8" i="10" s="1"/>
  <c r="K8" i="10" s="1"/>
  <c r="L8" i="10" s="1"/>
  <c r="E13" i="25"/>
  <c r="F13" i="25" s="1"/>
  <c r="G13" i="25" s="1"/>
  <c r="H13" i="25" s="1"/>
  <c r="I13" i="25" s="1"/>
  <c r="J13" i="25" s="1"/>
  <c r="L13" i="25" s="1"/>
  <c r="E10" i="25"/>
  <c r="F10" i="25" s="1"/>
  <c r="G10" i="25" s="1"/>
  <c r="H10" i="25" s="1"/>
  <c r="I10" i="25" s="1"/>
  <c r="J10" i="25" s="1"/>
  <c r="L10" i="25" s="1"/>
  <c r="E11" i="25"/>
  <c r="F11" i="25" s="1"/>
  <c r="G11" i="25" s="1"/>
  <c r="H11" i="25" s="1"/>
  <c r="I11" i="25" s="1"/>
  <c r="J11" i="25" s="1"/>
  <c r="L11" i="25" s="1"/>
  <c r="E12" i="25"/>
  <c r="F12" i="25" s="1"/>
  <c r="G12" i="25" s="1"/>
  <c r="H12" i="25" s="1"/>
  <c r="I12" i="25" s="1"/>
  <c r="J12" i="25" s="1"/>
  <c r="L12" i="25" s="1"/>
  <c r="D8" i="23"/>
  <c r="E8" i="23" s="1"/>
  <c r="F8" i="23" s="1"/>
  <c r="G8" i="23" s="1"/>
  <c r="H8" i="23" s="1"/>
  <c r="J8" i="23" s="1"/>
  <c r="K8" i="23" s="1"/>
  <c r="L8" i="23" s="1"/>
  <c r="M8" i="23" s="1"/>
  <c r="N8" i="23" s="1"/>
  <c r="O8" i="23" s="1"/>
  <c r="P8" i="23" s="1"/>
  <c r="Q8" i="23" s="1"/>
  <c r="R8" i="23" s="1"/>
  <c r="S8" i="23" s="1"/>
  <c r="D9" i="23"/>
  <c r="E9" i="23" s="1"/>
  <c r="F9" i="23" s="1"/>
  <c r="G9" i="23" s="1"/>
  <c r="H9" i="23" s="1"/>
  <c r="J9" i="23" s="1"/>
  <c r="K9" i="23" s="1"/>
  <c r="L9" i="23" s="1"/>
  <c r="M9" i="23" s="1"/>
  <c r="N9" i="23" s="1"/>
  <c r="O9" i="23" s="1"/>
  <c r="P9" i="23" s="1"/>
  <c r="Q9" i="23" s="1"/>
  <c r="R9" i="23" s="1"/>
  <c r="S9" i="23" s="1"/>
  <c r="D10" i="23"/>
  <c r="E10" i="23" s="1"/>
  <c r="F10" i="23" s="1"/>
  <c r="G10" i="23" s="1"/>
  <c r="H10" i="23" s="1"/>
  <c r="J10" i="23" s="1"/>
  <c r="E8" i="25"/>
  <c r="F8" i="25" s="1"/>
  <c r="I8" i="25" s="1"/>
  <c r="J8" i="25" s="1"/>
  <c r="L8" i="25" s="1"/>
  <c r="E9" i="25"/>
  <c r="F9" i="25" s="1"/>
  <c r="G9" i="25" s="1"/>
  <c r="H9" i="25" s="1"/>
  <c r="I9" i="25" s="1"/>
  <c r="J9" i="25" s="1"/>
  <c r="L9" i="25" s="1"/>
  <c r="N11" i="10" l="1"/>
  <c r="P11" i="10" s="1"/>
  <c r="Q11" i="10" s="1"/>
  <c r="R11" i="10" s="1"/>
  <c r="S11" i="10" s="1"/>
  <c r="M11" i="10"/>
  <c r="N10" i="10"/>
  <c r="P10" i="10" s="1"/>
  <c r="Q10" i="10" s="1"/>
  <c r="R10" i="10" s="1"/>
  <c r="S10" i="10" s="1"/>
  <c r="M10" i="10"/>
  <c r="N18" i="10"/>
  <c r="P18" i="10" s="1"/>
  <c r="Q18" i="10" s="1"/>
  <c r="R18" i="10" s="1"/>
  <c r="S18" i="10" s="1"/>
  <c r="M18" i="10"/>
  <c r="N13" i="10"/>
  <c r="P13" i="10" s="1"/>
  <c r="Q13" i="10" s="1"/>
  <c r="R13" i="10" s="1"/>
  <c r="S13" i="10" s="1"/>
  <c r="M13" i="10"/>
  <c r="N12" i="10"/>
  <c r="P12" i="10" s="1"/>
  <c r="Q12" i="10" s="1"/>
  <c r="R12" i="10" s="1"/>
  <c r="S12" i="10" s="1"/>
  <c r="M12" i="10"/>
  <c r="N16" i="10"/>
  <c r="P16" i="10" s="1"/>
  <c r="Q16" i="10" s="1"/>
  <c r="R16" i="10" s="1"/>
  <c r="S16" i="10" s="1"/>
  <c r="M16" i="10"/>
  <c r="M17" i="10"/>
  <c r="N17" i="10"/>
  <c r="P17" i="10" s="1"/>
  <c r="Q17" i="10" s="1"/>
  <c r="R17" i="10" s="1"/>
  <c r="S17" i="10" s="1"/>
  <c r="M8" i="10"/>
  <c r="N8" i="10"/>
  <c r="P8" i="10" s="1"/>
  <c r="Q8" i="10" s="1"/>
  <c r="R8" i="10" s="1"/>
  <c r="S8" i="10" s="1"/>
  <c r="M9" i="10"/>
  <c r="M14" i="10"/>
  <c r="N14" i="10"/>
  <c r="P14" i="10" s="1"/>
  <c r="Q14" i="10" s="1"/>
  <c r="R14" i="10" s="1"/>
  <c r="S14" i="10" s="1"/>
</calcChain>
</file>

<file path=xl/comments1.xml><?xml version="1.0" encoding="utf-8"?>
<comments xmlns="http://schemas.openxmlformats.org/spreadsheetml/2006/main">
  <authors>
    <author>sui</author>
  </authors>
  <commentList>
    <comment ref="B41" authorId="0">
      <text>
        <r>
          <rPr>
            <b/>
            <sz val="9"/>
            <color indexed="81"/>
            <rFont val="宋体"/>
            <family val="3"/>
            <charset val="134"/>
          </rPr>
          <t>sui:</t>
        </r>
        <r>
          <rPr>
            <sz val="9"/>
            <color indexed="81"/>
            <rFont val="宋体"/>
            <family val="3"/>
            <charset val="134"/>
          </rPr>
          <t xml:space="preserve">
青岛新前湾自动化码头</t>
        </r>
      </text>
    </comment>
  </commentList>
</comments>
</file>

<file path=xl/sharedStrings.xml><?xml version="1.0" encoding="utf-8"?>
<sst xmlns="http://schemas.openxmlformats.org/spreadsheetml/2006/main" count="1644" uniqueCount="1000">
  <si>
    <t>MOC-ML00252</t>
  </si>
  <si>
    <t>船名</t>
  </si>
  <si>
    <t>航次</t>
  </si>
  <si>
    <t>VESSEL</t>
  </si>
  <si>
    <t>VOY NO</t>
  </si>
  <si>
    <t>ETB/ETD</t>
  </si>
  <si>
    <t>香港(CMCS)</t>
  </si>
  <si>
    <t>NINGBO</t>
  </si>
  <si>
    <t>SHANGHAI</t>
  </si>
  <si>
    <t>HONG KONG</t>
  </si>
  <si>
    <t>HAIPHONG</t>
  </si>
  <si>
    <t>QINGDAO</t>
  </si>
  <si>
    <t>THU              2300</t>
  </si>
  <si>
    <t>FRI              1100</t>
  </si>
  <si>
    <t>THU          1600</t>
  </si>
  <si>
    <t>SAT          2300</t>
  </si>
  <si>
    <t>青岛</t>
  </si>
  <si>
    <t>上海</t>
  </si>
  <si>
    <t>海防</t>
  </si>
  <si>
    <t>Port</t>
  </si>
  <si>
    <t xml:space="preserve">Terminal at each port for HHX1 &amp;HHX2  service
</t>
  </si>
  <si>
    <t>Qingdao</t>
  </si>
  <si>
    <t xml:space="preserve">QQCT Co., Ltd. (QQCT)
</t>
  </si>
  <si>
    <t>Shanghai</t>
  </si>
  <si>
    <t>Ningbo</t>
  </si>
  <si>
    <t>Hong Kong</t>
  </si>
  <si>
    <t>Haiphong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</si>
  <si>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</si>
  <si>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</si>
  <si>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r>
      <rPr>
        <sz val="12"/>
        <rFont val="宋体"/>
        <family val="3"/>
        <charset val="134"/>
      </rPr>
      <t>上海</t>
    </r>
  </si>
  <si>
    <t>LAEM CHABANG</t>
    <phoneticPr fontId="3" type="noConversion"/>
  </si>
  <si>
    <t xml:space="preserve">Terminal at each port for CTX service
</t>
    <phoneticPr fontId="3" type="noConversion"/>
  </si>
  <si>
    <t>Xiamen</t>
  </si>
  <si>
    <t>Laem Chabang</t>
    <phoneticPr fontId="3" type="noConversion"/>
  </si>
  <si>
    <t>Bangkok</t>
    <phoneticPr fontId="3" type="noConversion"/>
  </si>
  <si>
    <t xml:space="preserve">Xiamen Port (Group) Haitian Container Terminal
</t>
    <phoneticPr fontId="3" type="noConversion"/>
  </si>
  <si>
    <t xml:space="preserve">      CHINA-1: CNTAO-CNSHA-CNNGB-CNXMN-HKHKG--IDJKT--IDSUB-PHMNS-HKHKG-CNTAO FULL CONTAINER WEEKLY SERVICE  </t>
  </si>
  <si>
    <t>雅加达</t>
  </si>
  <si>
    <t>泗水</t>
  </si>
  <si>
    <t>马尼拉（北）</t>
    <phoneticPr fontId="3" type="noConversion"/>
  </si>
  <si>
    <t>JAKARTA</t>
  </si>
  <si>
    <t>SURABAYA</t>
  </si>
  <si>
    <t>MANILA</t>
  </si>
  <si>
    <t>ETA/ETD</t>
  </si>
  <si>
    <t>THU/FRI</t>
  </si>
  <si>
    <t>SAT/SAT</t>
  </si>
  <si>
    <t>SAT/SUN</t>
  </si>
  <si>
    <t xml:space="preserve">Terminal at each port for CHINA-1 service
</t>
  </si>
  <si>
    <t>Jakarta</t>
  </si>
  <si>
    <t xml:space="preserve">Jakarta International Container Terminal (JICT1)
</t>
    <phoneticPr fontId="3" type="noConversion"/>
  </si>
  <si>
    <t>Surabaya</t>
  </si>
  <si>
    <t xml:space="preserve">Terminal Petilemas Surabaya (TPS)
</t>
    <phoneticPr fontId="3" type="noConversion"/>
  </si>
  <si>
    <t>Manila (S)</t>
  </si>
  <si>
    <t>Manila (N)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</si>
  <si>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</si>
  <si>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</si>
  <si>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</si>
  <si>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</si>
  <si>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TTP: CNTXG-CNTAO-KRPUS-KRPUS--CNSHA-TWKHH-PHMNS-PHMNN-CNTXG  FULL CONTAINER WEEKLY SERVICE  </t>
    <phoneticPr fontId="3" type="noConversion"/>
  </si>
  <si>
    <t>天津新港</t>
    <phoneticPr fontId="3" type="noConversion"/>
  </si>
  <si>
    <t>青岛</t>
    <phoneticPr fontId="3" type="noConversion"/>
  </si>
  <si>
    <t>釜山</t>
    <phoneticPr fontId="3" type="noConversion"/>
  </si>
  <si>
    <t>上海</t>
    <phoneticPr fontId="3" type="noConversion"/>
  </si>
  <si>
    <t>高雄</t>
    <phoneticPr fontId="3" type="noConversion"/>
  </si>
  <si>
    <t>马尼拉南港</t>
    <phoneticPr fontId="3" type="noConversion"/>
  </si>
  <si>
    <t>马尼拉北港</t>
    <phoneticPr fontId="3" type="noConversion"/>
  </si>
  <si>
    <t>XINGANG</t>
    <phoneticPr fontId="3" type="noConversion"/>
  </si>
  <si>
    <t>QINGDAO</t>
    <phoneticPr fontId="3" type="noConversion"/>
  </si>
  <si>
    <t>PUSAN</t>
    <phoneticPr fontId="3" type="noConversion"/>
  </si>
  <si>
    <t>SHANGHAI</t>
    <phoneticPr fontId="3" type="noConversion"/>
  </si>
  <si>
    <t>KAOHSIUNG</t>
  </si>
  <si>
    <t>MANILA(S)</t>
  </si>
  <si>
    <t>MANILA(N)</t>
  </si>
  <si>
    <t xml:space="preserve">Terminal at each port for TPP service
</t>
    <phoneticPr fontId="3" type="noConversion"/>
  </si>
  <si>
    <t>XINGANG(Tianjin)</t>
    <phoneticPr fontId="3" type="noConversion"/>
  </si>
  <si>
    <t>Tianjin Five Continents International Terminal (TFT)</t>
    <phoneticPr fontId="3" type="noConversion"/>
  </si>
  <si>
    <t>Hyundai New Container Terminal (HNC)</t>
    <phoneticPr fontId="3" type="noConversion"/>
  </si>
  <si>
    <t xml:space="preserve">Hutchison Busan Container Termina (TOC)
</t>
    <phoneticPr fontId="3" type="noConversion"/>
  </si>
  <si>
    <t>Wai Gao Qiao Terminal Phase 1 (WG1)</t>
    <phoneticPr fontId="3" type="noConversion"/>
  </si>
  <si>
    <t>KAOHSIUNG</t>
    <phoneticPr fontId="3" type="noConversion"/>
  </si>
  <si>
    <t>Kaohsiung Hyundai Terminal (118)</t>
    <phoneticPr fontId="3" type="noConversion"/>
  </si>
  <si>
    <t>MANILA(S)</t>
    <phoneticPr fontId="3" type="noConversion"/>
  </si>
  <si>
    <t>MANILA(N)</t>
    <phoneticPr fontId="3" type="noConversion"/>
  </si>
  <si>
    <t>宁波</t>
    <phoneticPr fontId="3" type="noConversion"/>
  </si>
  <si>
    <t>NINGBO</t>
    <phoneticPr fontId="3" type="noConversion"/>
  </si>
  <si>
    <t>OMIT</t>
    <phoneticPr fontId="3" type="noConversion"/>
  </si>
  <si>
    <r>
      <t>Ningbo Beilun Second Container Terminals Co., LTD (</t>
    </r>
    <r>
      <rPr>
        <sz val="12"/>
        <color indexed="10"/>
        <rFont val="Times New Roman"/>
        <family val="1"/>
      </rPr>
      <t>NBSCT</t>
    </r>
    <r>
      <rPr>
        <sz val="12"/>
        <rFont val="Times New Roman"/>
        <family val="1"/>
      </rPr>
      <t xml:space="preserve">)
</t>
    </r>
    <phoneticPr fontId="3" type="noConversion"/>
  </si>
  <si>
    <r>
      <t>Qingdao New Qianwan Container Terminal CO. LTD. (</t>
    </r>
    <r>
      <rPr>
        <sz val="12"/>
        <color indexed="10"/>
        <rFont val="Times New Roman"/>
        <family val="1"/>
      </rPr>
      <t>QQCTN) - from May 2017</t>
    </r>
    <phoneticPr fontId="3" type="noConversion"/>
  </si>
  <si>
    <r>
      <t xml:space="preserve">QQCT Co., Ltd. (QQCT </t>
    </r>
    <r>
      <rPr>
        <sz val="12"/>
        <rFont val="宋体"/>
        <family val="3"/>
        <charset val="134"/>
      </rPr>
      <t>二期</t>
    </r>
    <r>
      <rPr>
        <sz val="12"/>
        <rFont val="Times New Roman"/>
        <family val="1"/>
      </rPr>
      <t xml:space="preserve">)
</t>
    </r>
    <phoneticPr fontId="3" type="noConversion"/>
  </si>
  <si>
    <t xml:space="preserve">Shanghai East Container Terminal Co., Ltd  (SECT)
</t>
    <phoneticPr fontId="3" type="noConversion"/>
  </si>
  <si>
    <t xml:space="preserve">      KTX7: JPOSA-JPKOB-JPSMZ-JPTYO-CNNGB-HKHKG-VNHPH-TWKHH-CNXMN-JPOSA  FULL CONTAINER WEEKLY SERVICE  </t>
    <phoneticPr fontId="3" type="noConversion"/>
  </si>
  <si>
    <t>大阪</t>
    <phoneticPr fontId="3" type="noConversion"/>
  </si>
  <si>
    <t>神户</t>
    <phoneticPr fontId="3" type="noConversion"/>
  </si>
  <si>
    <t>清水</t>
    <phoneticPr fontId="3" type="noConversion"/>
  </si>
  <si>
    <t>东京</t>
    <phoneticPr fontId="3" type="noConversion"/>
  </si>
  <si>
    <t>香港</t>
    <phoneticPr fontId="3" type="noConversion"/>
  </si>
  <si>
    <t>海防</t>
    <phoneticPr fontId="3" type="noConversion"/>
  </si>
  <si>
    <t>厦门</t>
    <phoneticPr fontId="3" type="noConversion"/>
  </si>
  <si>
    <t>HAIPHONG</t>
    <phoneticPr fontId="3" type="noConversion"/>
  </si>
  <si>
    <t>HONGKONG</t>
    <phoneticPr fontId="3" type="noConversion"/>
  </si>
  <si>
    <t>XIAMEN</t>
    <phoneticPr fontId="3" type="noConversion"/>
  </si>
  <si>
    <t>SHIMIZU</t>
    <phoneticPr fontId="3" type="noConversion"/>
  </si>
  <si>
    <t>OSAKA</t>
    <phoneticPr fontId="3" type="noConversion"/>
  </si>
  <si>
    <t>KOBE</t>
    <phoneticPr fontId="3" type="noConversion"/>
  </si>
  <si>
    <t>TOKYO</t>
    <phoneticPr fontId="3" type="noConversion"/>
  </si>
  <si>
    <t>OSAKA</t>
    <phoneticPr fontId="3" type="noConversion"/>
  </si>
  <si>
    <t>KOBE</t>
    <phoneticPr fontId="3" type="noConversion"/>
  </si>
  <si>
    <t>HONGKONG</t>
    <phoneticPr fontId="3" type="noConversion"/>
  </si>
  <si>
    <t>XIAMEN</t>
    <phoneticPr fontId="3" type="noConversion"/>
  </si>
  <si>
    <t>Nanko C2/4</t>
    <phoneticPr fontId="3" type="noConversion"/>
  </si>
  <si>
    <t xml:space="preserve">Aomi Public Container Terminal
</t>
    <phoneticPr fontId="3" type="noConversion"/>
  </si>
  <si>
    <t>OOCL KAOCT</t>
    <phoneticPr fontId="3" type="noConversion"/>
  </si>
  <si>
    <t>THU        0800</t>
    <phoneticPr fontId="3" type="noConversion"/>
  </si>
  <si>
    <t>THU       1800</t>
    <phoneticPr fontId="3" type="noConversion"/>
  </si>
  <si>
    <t>THU        2000</t>
    <phoneticPr fontId="3" type="noConversion"/>
  </si>
  <si>
    <t>FRI     0400</t>
    <phoneticPr fontId="3" type="noConversion"/>
  </si>
  <si>
    <t>SAT     0800</t>
    <phoneticPr fontId="3" type="noConversion"/>
  </si>
  <si>
    <t>SAT        1700</t>
    <phoneticPr fontId="3" type="noConversion"/>
  </si>
  <si>
    <t>SUN     0800</t>
    <phoneticPr fontId="3" type="noConversion"/>
  </si>
  <si>
    <t>SUN        1700</t>
    <phoneticPr fontId="3" type="noConversion"/>
  </si>
  <si>
    <t>SUN     0500</t>
    <phoneticPr fontId="3" type="noConversion"/>
  </si>
  <si>
    <t>SUN        2000</t>
    <phoneticPr fontId="3" type="noConversion"/>
  </si>
  <si>
    <t>TUE        1100</t>
    <phoneticPr fontId="3" type="noConversion"/>
  </si>
  <si>
    <t>WED       1600</t>
    <phoneticPr fontId="3" type="noConversion"/>
  </si>
  <si>
    <t>SAT        1100</t>
    <phoneticPr fontId="3" type="noConversion"/>
  </si>
  <si>
    <t>SAT       2100</t>
    <phoneticPr fontId="3" type="noConversion"/>
  </si>
  <si>
    <t>SUN        1400</t>
    <phoneticPr fontId="3" type="noConversion"/>
  </si>
  <si>
    <t>MON       0000</t>
    <phoneticPr fontId="3" type="noConversion"/>
  </si>
  <si>
    <t>SAN LORENZO</t>
    <phoneticPr fontId="3" type="noConversion"/>
  </si>
  <si>
    <t>OLIVIA</t>
    <phoneticPr fontId="3" type="noConversion"/>
  </si>
  <si>
    <t xml:space="preserve">Terminal at each port for KTX7 service
</t>
    <phoneticPr fontId="3" type="noConversion"/>
  </si>
  <si>
    <t>Shin Okitsu</t>
    <phoneticPr fontId="3" type="noConversion"/>
  </si>
  <si>
    <t>VIP Greenport</t>
    <phoneticPr fontId="3" type="noConversion"/>
  </si>
  <si>
    <t xml:space="preserve">Nam Hai Dinh Vu port  </t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</si>
  <si>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</si>
  <si>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t>TUE/TUE</t>
    <phoneticPr fontId="3" type="noConversion"/>
  </si>
  <si>
    <t xml:space="preserve">Jakarta International Container Terminal (JICT)
</t>
    <phoneticPr fontId="3" type="noConversion"/>
  </si>
  <si>
    <r>
      <t xml:space="preserve">QQCT Co., Ltd. (QQCT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  <phoneticPr fontId="3" type="noConversion"/>
  </si>
  <si>
    <t>SUN/MON</t>
    <phoneticPr fontId="3" type="noConversion"/>
  </si>
  <si>
    <t>大连</t>
    <phoneticPr fontId="3" type="noConversion"/>
  </si>
  <si>
    <t>DALIAN</t>
    <phoneticPr fontId="3" type="noConversion"/>
  </si>
  <si>
    <t>SAT/SUN</t>
    <phoneticPr fontId="3" type="noConversion"/>
  </si>
  <si>
    <t>Dalian</t>
    <phoneticPr fontId="3" type="noConversion"/>
  </si>
  <si>
    <t xml:space="preserve"> International Container Terminal Services Inc. (ICTSI)</t>
    <phoneticPr fontId="3" type="noConversion"/>
  </si>
  <si>
    <t xml:space="preserve">Hong Kong International Terminals  (HIT)
</t>
    <phoneticPr fontId="3" type="noConversion"/>
  </si>
  <si>
    <t>Asia Terminals, Incorporated (ATI)</t>
    <phoneticPr fontId="3" type="noConversion"/>
  </si>
  <si>
    <t>Shekou</t>
    <phoneticPr fontId="3" type="noConversion"/>
  </si>
  <si>
    <t xml:space="preserve">Shanghai Mingdong  Container Terminal Co., Ltd (SMCT)
</t>
    <phoneticPr fontId="3" type="noConversion"/>
  </si>
  <si>
    <t>青岛(QQCT)</t>
    <phoneticPr fontId="3" type="noConversion"/>
  </si>
  <si>
    <t>东京(AOMI)</t>
    <phoneticPr fontId="3" type="noConversion"/>
  </si>
  <si>
    <t>横滨(HONMOKU-BC)</t>
    <phoneticPr fontId="3" type="noConversion"/>
  </si>
  <si>
    <t>名古屋(NUCT)</t>
    <phoneticPr fontId="3" type="noConversion"/>
  </si>
  <si>
    <t>大阪(DICT)</t>
    <phoneticPr fontId="3" type="noConversion"/>
  </si>
  <si>
    <t>神户(KICT)</t>
    <phoneticPr fontId="3" type="noConversion"/>
  </si>
  <si>
    <t>QINGDAO</t>
    <phoneticPr fontId="3" type="noConversion"/>
  </si>
  <si>
    <t>TOKYO</t>
    <phoneticPr fontId="3" type="noConversion"/>
  </si>
  <si>
    <t>YOKOHAMA</t>
    <phoneticPr fontId="3" type="noConversion"/>
  </si>
  <si>
    <t>NAGOYA</t>
    <phoneticPr fontId="3" type="noConversion"/>
  </si>
  <si>
    <t>OSAKA</t>
    <phoneticPr fontId="3" type="noConversion"/>
  </si>
  <si>
    <t>KOBE</t>
    <phoneticPr fontId="3" type="noConversion"/>
  </si>
  <si>
    <t>XINGANG</t>
    <phoneticPr fontId="3" type="noConversion"/>
  </si>
  <si>
    <t>TUE        1800</t>
    <phoneticPr fontId="3" type="noConversion"/>
  </si>
  <si>
    <t>WED     0500</t>
    <phoneticPr fontId="3" type="noConversion"/>
  </si>
  <si>
    <t>WED     0800</t>
    <phoneticPr fontId="3" type="noConversion"/>
  </si>
  <si>
    <t>WED        1600</t>
    <phoneticPr fontId="3" type="noConversion"/>
  </si>
  <si>
    <t>THU     0800</t>
    <phoneticPr fontId="3" type="noConversion"/>
  </si>
  <si>
    <t>THU        1500</t>
    <phoneticPr fontId="3" type="noConversion"/>
  </si>
  <si>
    <t>FRI     0800</t>
    <phoneticPr fontId="3" type="noConversion"/>
  </si>
  <si>
    <t>FRI        1300</t>
    <phoneticPr fontId="3" type="noConversion"/>
  </si>
  <si>
    <t>FRI     1500</t>
    <phoneticPr fontId="3" type="noConversion"/>
  </si>
  <si>
    <t>FRI        2000</t>
    <phoneticPr fontId="3" type="noConversion"/>
  </si>
  <si>
    <t>THU     1100</t>
    <phoneticPr fontId="3" type="noConversion"/>
  </si>
  <si>
    <t>THU        2300</t>
    <phoneticPr fontId="3" type="noConversion"/>
  </si>
  <si>
    <t>FRI    2300</t>
    <phoneticPr fontId="3" type="noConversion"/>
  </si>
  <si>
    <t>SAT    1500</t>
    <phoneticPr fontId="3" type="noConversion"/>
  </si>
  <si>
    <t>Port</t>
    <phoneticPr fontId="3" type="noConversion"/>
  </si>
  <si>
    <t>Xingang</t>
    <phoneticPr fontId="3" type="noConversion"/>
  </si>
  <si>
    <t>Qingdao</t>
    <phoneticPr fontId="3" type="noConversion"/>
  </si>
  <si>
    <t>Yokohama</t>
    <phoneticPr fontId="3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</si>
  <si>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3" type="noConversion"/>
  </si>
  <si>
    <t>Tokyo</t>
    <phoneticPr fontId="3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</si>
  <si>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3" type="noConversion"/>
  </si>
  <si>
    <t>Nagoya</t>
    <phoneticPr fontId="3" type="noConversion"/>
  </si>
  <si>
    <t xml:space="preserve">NUCT: Nabeta United Container Terminal </t>
    <phoneticPr fontId="3" type="noConversion"/>
  </si>
  <si>
    <t>Osaka</t>
    <phoneticPr fontId="3" type="noConversion"/>
  </si>
  <si>
    <t>DICT: Yumeshima Container Terminal</t>
    <phoneticPr fontId="3" type="noConversion"/>
  </si>
  <si>
    <t>Kobe ( PANJA BHUM )</t>
    <phoneticPr fontId="3" type="noConversion"/>
  </si>
  <si>
    <t>KICT: Kobe International Container Terminal # PC 16-17</t>
    <phoneticPr fontId="3" type="noConversion"/>
  </si>
  <si>
    <t>PC-18: Kobe Port Island Container Terminal #18</t>
    <phoneticPr fontId="3" type="noConversion"/>
  </si>
  <si>
    <t>Humen</t>
    <phoneticPr fontId="3" type="noConversion"/>
  </si>
  <si>
    <t>天津新港（TCT)</t>
    <phoneticPr fontId="3" type="noConversion"/>
  </si>
  <si>
    <t>天津新港（TCT)</t>
    <phoneticPr fontId="3" type="noConversion"/>
  </si>
  <si>
    <t>SEASPAN VANCOUVER</t>
    <phoneticPr fontId="3" type="noConversion"/>
  </si>
  <si>
    <t xml:space="preserve">Terminal at each port for KCS service
</t>
    <phoneticPr fontId="3" type="noConversion"/>
  </si>
  <si>
    <t>Dalian Port Container Terminal Co.,Ltd (DPCM)</t>
    <phoneticPr fontId="3" type="noConversion"/>
  </si>
  <si>
    <t>Tianjin/Xingang</t>
    <phoneticPr fontId="3" type="noConversion"/>
  </si>
  <si>
    <t>SAT/SAT</t>
    <phoneticPr fontId="3" type="noConversion"/>
  </si>
  <si>
    <t>WED</t>
    <phoneticPr fontId="3" type="noConversion"/>
  </si>
  <si>
    <t>P/O</t>
    <phoneticPr fontId="3" type="noConversion"/>
  </si>
  <si>
    <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</si>
  <si>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Chiwan Container Terminal (CCT)</t>
    <phoneticPr fontId="3" type="noConversion"/>
  </si>
  <si>
    <t>宁波(NBSCT)</t>
    <phoneticPr fontId="3" type="noConversion"/>
  </si>
  <si>
    <t>Shanghai</t>
    <phoneticPr fontId="3" type="noConversion"/>
  </si>
  <si>
    <t>曼谷</t>
    <phoneticPr fontId="3" type="noConversion"/>
  </si>
  <si>
    <t>Manila(N)</t>
    <phoneticPr fontId="3" type="noConversion"/>
  </si>
  <si>
    <t>Shanghai (WGQ4)</t>
    <phoneticPr fontId="3" type="noConversion"/>
  </si>
  <si>
    <t>MOUNT NICHOLSON</t>
    <phoneticPr fontId="3" type="noConversion"/>
  </si>
  <si>
    <t>ASEAN SEAS LINE CO., LIMITED</t>
    <phoneticPr fontId="3" type="noConversion"/>
  </si>
  <si>
    <t>FRI                  1400</t>
    <phoneticPr fontId="3" type="noConversion"/>
  </si>
  <si>
    <t>FRI                1700</t>
    <phoneticPr fontId="3" type="noConversion"/>
  </si>
  <si>
    <t>SAT              0400</t>
    <phoneticPr fontId="3" type="noConversion"/>
  </si>
  <si>
    <t>MON               1800</t>
    <phoneticPr fontId="3" type="noConversion"/>
  </si>
  <si>
    <t>TUE               1900</t>
    <phoneticPr fontId="3" type="noConversion"/>
  </si>
  <si>
    <t>东京</t>
    <phoneticPr fontId="3" type="noConversion"/>
  </si>
  <si>
    <t>横滨</t>
    <phoneticPr fontId="3" type="noConversion"/>
  </si>
  <si>
    <t>上海</t>
    <phoneticPr fontId="3" type="noConversion"/>
  </si>
  <si>
    <t>INTERASIA ADVANCE</t>
    <phoneticPr fontId="3" type="noConversion"/>
  </si>
  <si>
    <t xml:space="preserve">JCV: JPTYO--JPYOK--CNSHA       </t>
    <phoneticPr fontId="3" type="noConversion"/>
  </si>
  <si>
    <t>SHANGHAI</t>
    <phoneticPr fontId="3" type="noConversion"/>
  </si>
  <si>
    <t>MATTINA</t>
    <phoneticPr fontId="3" type="noConversion"/>
  </si>
  <si>
    <t>ALS JUVENTUS</t>
    <phoneticPr fontId="3" type="noConversion"/>
  </si>
  <si>
    <t>THU                  1800</t>
    <phoneticPr fontId="3" type="noConversion"/>
  </si>
  <si>
    <t>008S</t>
    <phoneticPr fontId="3" type="noConversion"/>
  </si>
  <si>
    <t>P/O</t>
    <phoneticPr fontId="3" type="noConversion"/>
  </si>
  <si>
    <t>006N</t>
    <phoneticPr fontId="3" type="noConversion"/>
  </si>
  <si>
    <t>P/I</t>
    <phoneticPr fontId="3" type="noConversion"/>
  </si>
  <si>
    <t>KICT</t>
    <phoneticPr fontId="3" type="noConversion"/>
  </si>
  <si>
    <t>HAITIAN</t>
    <phoneticPr fontId="3" type="noConversion"/>
  </si>
  <si>
    <t>Kobe ( OTANA BHUM )</t>
    <phoneticPr fontId="3" type="noConversion"/>
  </si>
  <si>
    <t>Tianjin Five Continents International Container Terminal (FICT) - since on February 11th, 2019</t>
    <phoneticPr fontId="3" type="noConversion"/>
  </si>
  <si>
    <t>Tianjin Five Continents International Container Terminal (FICT)</t>
    <phoneticPr fontId="3" type="noConversion"/>
  </si>
  <si>
    <t>马尼拉（北）</t>
    <phoneticPr fontId="3" type="noConversion"/>
  </si>
  <si>
    <t>Manila (N)</t>
    <phoneticPr fontId="3" type="noConversion"/>
  </si>
  <si>
    <t>ICTSI</t>
    <phoneticPr fontId="3" type="noConversion"/>
  </si>
  <si>
    <t>FRI/SAT</t>
    <phoneticPr fontId="3" type="noConversion"/>
  </si>
  <si>
    <t>Shanghai (WGQ4)</t>
    <phoneticPr fontId="3" type="noConversion"/>
  </si>
  <si>
    <t>NAVIOS AMARANTH</t>
    <phoneticPr fontId="3" type="noConversion"/>
  </si>
  <si>
    <t>TUE0600/WED0400</t>
    <phoneticPr fontId="3" type="noConversion"/>
  </si>
  <si>
    <t>THU/FRI</t>
    <phoneticPr fontId="3" type="noConversion"/>
  </si>
  <si>
    <t>BANGKOK(PAT)</t>
    <phoneticPr fontId="3" type="noConversion"/>
  </si>
  <si>
    <t>BANGKOK(TSTE)</t>
    <phoneticPr fontId="3" type="noConversion"/>
  </si>
  <si>
    <t>林查班(ESCO B3)</t>
    <phoneticPr fontId="3" type="noConversion"/>
  </si>
  <si>
    <t>林查班(TIPS-B4)</t>
    <phoneticPr fontId="3" type="noConversion"/>
  </si>
  <si>
    <t xml:space="preserve">      CSE: CNSHA-CNNGB-THLCH-THBKK-THBKK-THLCH-PHMNN-CNNGB-CNSHA  FULL CONTAINER WEEKLY SERVICE  </t>
    <phoneticPr fontId="3" type="noConversion"/>
  </si>
  <si>
    <t>NingBo Beilun International Container Terminals Ltd. (NBCT)</t>
    <phoneticPr fontId="3" type="noConversion"/>
  </si>
  <si>
    <t>China Merchants International Terminals Co,Ltd.Daxie Ningbo Port.D (CMICT)</t>
  </si>
  <si>
    <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  <phoneticPr fontId="3" type="noConversion"/>
  </si>
  <si>
    <t>SAT0000/SAT1700</t>
    <phoneticPr fontId="3" type="noConversion"/>
  </si>
  <si>
    <t>THU2000/FRI1800</t>
    <phoneticPr fontId="3" type="noConversion"/>
  </si>
  <si>
    <t>THU0500/THU2200</t>
    <phoneticPr fontId="3" type="noConversion"/>
  </si>
  <si>
    <t>FRI1300/SAT0900</t>
    <phoneticPr fontId="3" type="noConversion"/>
  </si>
  <si>
    <t>SUN1600/MON0600</t>
    <phoneticPr fontId="3" type="noConversion"/>
  </si>
  <si>
    <r>
      <t>Terminal Petilemas Surabaya (TPS)-</t>
    </r>
    <r>
      <rPr>
        <b/>
        <sz val="12"/>
        <rFont val="Times New Roman"/>
        <family val="1"/>
      </rPr>
      <t>since ALS Juventus 0KR5KE</t>
    </r>
    <r>
      <rPr>
        <sz val="12"/>
        <rFont val="Times New Roman"/>
        <family val="1"/>
      </rPr>
      <t xml:space="preserve">
</t>
    </r>
    <phoneticPr fontId="3" type="noConversion"/>
  </si>
  <si>
    <t>亚  海  航  运  有   限   公   司</t>
    <phoneticPr fontId="32" type="noConversion"/>
  </si>
  <si>
    <t>ASEAN SEAS LINE CO., LIMITED</t>
    <phoneticPr fontId="32" type="noConversion"/>
  </si>
  <si>
    <t>青岛(QQCT)</t>
    <phoneticPr fontId="32" type="noConversion"/>
  </si>
  <si>
    <t>大阪(DICT)</t>
    <phoneticPr fontId="32" type="noConversion"/>
  </si>
  <si>
    <t>神户(KICT)</t>
    <phoneticPr fontId="32" type="noConversion"/>
  </si>
  <si>
    <t>QINGDAO</t>
    <phoneticPr fontId="32" type="noConversion"/>
  </si>
  <si>
    <t>OSAKA</t>
    <phoneticPr fontId="32" type="noConversion"/>
  </si>
  <si>
    <t>KOBE</t>
    <phoneticPr fontId="32" type="noConversion"/>
  </si>
  <si>
    <t>Port</t>
    <phoneticPr fontId="32" type="noConversion"/>
  </si>
  <si>
    <t>Qingdao</t>
    <phoneticPr fontId="32" type="noConversion"/>
  </si>
  <si>
    <t>Osaka</t>
    <phoneticPr fontId="32" type="noConversion"/>
  </si>
  <si>
    <t>DICT: Yumeshima Container Terminal</t>
    <phoneticPr fontId="32" type="noConversion"/>
  </si>
  <si>
    <t>KICT: Kobe International Container Terminal # PC 16-17</t>
    <phoneticPr fontId="32" type="noConversion"/>
  </si>
  <si>
    <t xml:space="preserve">Kobe </t>
    <phoneticPr fontId="32" type="noConversion"/>
  </si>
  <si>
    <t>DongJiaKou</t>
    <phoneticPr fontId="32" type="noConversion"/>
  </si>
  <si>
    <t>SAT</t>
    <phoneticPr fontId="32" type="noConversion"/>
  </si>
  <si>
    <t>FRI</t>
    <phoneticPr fontId="32" type="noConversion"/>
  </si>
  <si>
    <t>MON</t>
    <phoneticPr fontId="32" type="noConversion"/>
  </si>
  <si>
    <t>TUE</t>
    <phoneticPr fontId="32" type="noConversion"/>
  </si>
  <si>
    <t>Terminal at each port for QDKS  service</t>
    <phoneticPr fontId="32" type="noConversion"/>
  </si>
  <si>
    <t xml:space="preserve">QDKS: CNDJK--CNTAO--JPOSA--JPKOB--CNDJK--CNTAO        </t>
    <phoneticPr fontId="32" type="noConversion"/>
  </si>
  <si>
    <r>
      <t xml:space="preserve">from MTL T125 to </t>
    </r>
    <r>
      <rPr>
        <b/>
        <sz val="12"/>
        <color indexed="10"/>
        <rFont val="Times New Roman"/>
        <family val="1"/>
      </rPr>
      <t>HIT4</t>
    </r>
    <r>
      <rPr>
        <sz val="12"/>
        <rFont val="Times New Roman"/>
        <family val="1"/>
      </rPr>
      <t xml:space="preserve"> since SAN LORENZO V.132S on 30th/Jun 2019</t>
    </r>
    <phoneticPr fontId="3" type="noConversion"/>
  </si>
  <si>
    <t>THU        1000</t>
    <phoneticPr fontId="3" type="noConversion"/>
  </si>
  <si>
    <t>温州</t>
    <phoneticPr fontId="3" type="noConversion"/>
  </si>
  <si>
    <t>WENZHOU</t>
    <phoneticPr fontId="3" type="noConversion"/>
  </si>
  <si>
    <t>WENZHOU</t>
    <phoneticPr fontId="3" type="noConversion"/>
  </si>
  <si>
    <t>FRI     0100</t>
    <phoneticPr fontId="3" type="noConversion"/>
  </si>
  <si>
    <t>FRI        0600</t>
    <phoneticPr fontId="3" type="noConversion"/>
  </si>
  <si>
    <t>WED     2100</t>
    <phoneticPr fontId="3" type="noConversion"/>
  </si>
  <si>
    <t>Wenzhou Port Group Co.,Ltd Zhuang yuan ao Port Branch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</si>
  <si>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</si>
  <si>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</si>
  <si>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</si>
  <si>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t>HU MEN</t>
    <phoneticPr fontId="3" type="noConversion"/>
  </si>
  <si>
    <t>Port</t>
    <phoneticPr fontId="3" type="noConversion"/>
  </si>
  <si>
    <t>Terminal at each port for HHX3  service</t>
    <phoneticPr fontId="3" type="noConversion"/>
  </si>
  <si>
    <t>Hong Kong</t>
    <phoneticPr fontId="3" type="noConversion"/>
  </si>
  <si>
    <t>Hu Men</t>
    <phoneticPr fontId="3" type="noConversion"/>
  </si>
  <si>
    <t>PSA Dongguan Container Terminal Co.Ltd (DGCT)</t>
    <phoneticPr fontId="3" type="noConversion"/>
  </si>
  <si>
    <t>Haiphong</t>
    <phoneticPr fontId="3" type="noConversion"/>
  </si>
  <si>
    <t>DP WORD/HIT</t>
    <phoneticPr fontId="3" type="noConversion"/>
  </si>
  <si>
    <t xml:space="preserve">Hong Kong Merchants container Service  (CMCS)
</t>
    <phoneticPr fontId="3" type="noConversion"/>
  </si>
  <si>
    <t>Hong Kong Merchants container Service  (CMCS)</t>
    <phoneticPr fontId="3" type="noConversion"/>
  </si>
  <si>
    <t>HAIAN TERMINAL</t>
    <phoneticPr fontId="3" type="noConversion"/>
  </si>
  <si>
    <r>
      <t>海防(</t>
    </r>
    <r>
      <rPr>
        <b/>
        <sz val="10"/>
        <rFont val="宋体"/>
        <family val="3"/>
        <charset val="134"/>
      </rPr>
      <t>HAP</t>
    </r>
    <r>
      <rPr>
        <sz val="10"/>
        <rFont val="宋体"/>
        <family val="3"/>
        <charset val="134"/>
      </rPr>
      <t>)</t>
    </r>
    <phoneticPr fontId="3" type="noConversion"/>
  </si>
  <si>
    <t>ETA</t>
    <phoneticPr fontId="3" type="noConversion"/>
  </si>
  <si>
    <t>ETD</t>
    <phoneticPr fontId="3" type="noConversion"/>
  </si>
  <si>
    <t>HHX3: VNHPH--CNHKG--CNHKG--HKHMN--VNHPH</t>
    <phoneticPr fontId="3" type="noConversion"/>
  </si>
  <si>
    <r>
      <t>HAIAN PARK (</t>
    </r>
    <r>
      <rPr>
        <b/>
        <sz val="9"/>
        <rFont val="宋体"/>
        <family val="3"/>
        <charset val="134"/>
      </rPr>
      <t>亚海帕克</t>
    </r>
    <r>
      <rPr>
        <b/>
        <sz val="9"/>
        <rFont val="Times New Roman"/>
        <family val="1"/>
      </rPr>
      <t>)</t>
    </r>
    <phoneticPr fontId="3" type="noConversion"/>
  </si>
  <si>
    <r>
      <t>HAIAN SONG (</t>
    </r>
    <r>
      <rPr>
        <b/>
        <sz val="9"/>
        <rFont val="宋体"/>
        <family val="3"/>
        <charset val="134"/>
      </rPr>
      <t>亚海颂</t>
    </r>
    <r>
      <rPr>
        <b/>
        <sz val="9"/>
        <rFont val="Times New Roman"/>
        <family val="1"/>
      </rPr>
      <t>)</t>
    </r>
    <phoneticPr fontId="3" type="noConversion"/>
  </si>
  <si>
    <t>MOUNT BUTLER</t>
    <phoneticPr fontId="3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</si>
  <si>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 xml:space="preserve">) to be changed calling </t>
    </r>
    <r>
      <rPr>
        <b/>
        <sz val="12"/>
        <color indexed="10"/>
        <rFont val="Times New Roman"/>
        <family val="1"/>
      </rPr>
      <t>QQCT2</t>
    </r>
    <r>
      <rPr>
        <b/>
        <sz val="12"/>
        <color indexed="10"/>
        <rFont val="宋体"/>
        <family val="3"/>
        <charset val="134"/>
      </rPr>
      <t>期</t>
    </r>
    <r>
      <rPr>
        <sz val="12"/>
        <rFont val="Times New Roman"/>
        <family val="1"/>
      </rPr>
      <t xml:space="preserve"> </t>
    </r>
    <r>
      <rPr>
        <sz val="12"/>
        <color indexed="10"/>
        <rFont val="Times New Roman"/>
        <family val="1"/>
      </rPr>
      <t>since Prosrich V.1925W/1926E on 28th/Jun 2019</t>
    </r>
    <phoneticPr fontId="32" type="noConversion"/>
  </si>
  <si>
    <t>DERBY D</t>
    <phoneticPr fontId="3" type="noConversion"/>
  </si>
  <si>
    <t>MON/MON</t>
    <phoneticPr fontId="3" type="noConversion"/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</si>
  <si>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  <phoneticPr fontId="3" type="noConversion"/>
  </si>
  <si>
    <t>Tianjin Port Container Terminal Co.,LTD. (TCT) - since on July 08th, 2019</t>
    <phoneticPr fontId="3" type="noConversion"/>
  </si>
  <si>
    <t>Port Authority of Thailand (PAT)</t>
    <phoneticPr fontId="3" type="noConversion"/>
  </si>
  <si>
    <t>Thai Sugar Container Terminal (TSTE)</t>
    <phoneticPr fontId="3" type="noConversion"/>
  </si>
  <si>
    <t>Laem Chabang Int'l Tml (ESCO B3)</t>
    <phoneticPr fontId="3" type="noConversion"/>
  </si>
  <si>
    <t>TIPS Co., Ltd (TIPS)</t>
    <phoneticPr fontId="3" type="noConversion"/>
  </si>
  <si>
    <t>Manila Int'l Container Tml (MICT)</t>
    <phoneticPr fontId="3" type="noConversion"/>
  </si>
  <si>
    <t>Shekou</t>
    <phoneticPr fontId="3" type="noConversion"/>
  </si>
  <si>
    <t>SUNRISE DRAGON</t>
    <phoneticPr fontId="3" type="noConversion"/>
  </si>
  <si>
    <t xml:space="preserve">      HHX1: CNNGB-CNSHA--CNXMN-HKHKG-CNSHK-VNHPH--HKHKG-CNNGB-CNSHA  FULL CONTAINER WEEKLY SERVICE  </t>
    <phoneticPr fontId="3" type="noConversion"/>
  </si>
  <si>
    <t>宁波(NBCT)</t>
    <phoneticPr fontId="3" type="noConversion"/>
  </si>
  <si>
    <t>上海(SMCT)</t>
    <phoneticPr fontId="3" type="noConversion"/>
  </si>
  <si>
    <t>厦门(HAITIAN)</t>
    <phoneticPr fontId="3" type="noConversion"/>
  </si>
  <si>
    <t>蛇口(SCT)</t>
    <phoneticPr fontId="3" type="noConversion"/>
  </si>
  <si>
    <t>海防(NAM HAI)</t>
    <phoneticPr fontId="3" type="noConversion"/>
  </si>
  <si>
    <t>宁波(NBCT)</t>
    <phoneticPr fontId="3" type="noConversion"/>
  </si>
  <si>
    <t>上海(SMCT)</t>
    <phoneticPr fontId="3" type="noConversion"/>
  </si>
  <si>
    <t>XIAMEN</t>
    <phoneticPr fontId="3" type="noConversion"/>
  </si>
  <si>
    <t>SHEKOU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</si>
  <si>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</si>
  <si>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</si>
  <si>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</si>
  <si>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</si>
  <si>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</si>
  <si>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  1500</t>
    <phoneticPr fontId="3" type="noConversion"/>
  </si>
  <si>
    <t>TUE     2200</t>
    <phoneticPr fontId="3" type="noConversion"/>
  </si>
  <si>
    <t>THU           1200</t>
    <phoneticPr fontId="3" type="noConversion"/>
  </si>
  <si>
    <t>FRI     0700</t>
    <phoneticPr fontId="3" type="noConversion"/>
  </si>
  <si>
    <t>SAT          2300</t>
    <phoneticPr fontId="3" type="noConversion"/>
  </si>
  <si>
    <t>SUN     1100</t>
    <phoneticPr fontId="3" type="noConversion"/>
  </si>
  <si>
    <t>TUE   0500</t>
    <phoneticPr fontId="3" type="noConversion"/>
  </si>
  <si>
    <t>136S</t>
    <phoneticPr fontId="3" type="noConversion"/>
  </si>
  <si>
    <t>187E</t>
    <phoneticPr fontId="3" type="noConversion"/>
  </si>
  <si>
    <t>188E</t>
    <phoneticPr fontId="3" type="noConversion"/>
  </si>
  <si>
    <t>187W</t>
    <phoneticPr fontId="3" type="noConversion"/>
  </si>
  <si>
    <t>188W</t>
    <phoneticPr fontId="3" type="noConversion"/>
  </si>
  <si>
    <t>WED/WED</t>
    <phoneticPr fontId="3" type="noConversion"/>
  </si>
  <si>
    <t>WED/THU</t>
    <phoneticPr fontId="3" type="noConversion"/>
  </si>
  <si>
    <t>FRI/SUN</t>
    <phoneticPr fontId="3" type="noConversion"/>
  </si>
  <si>
    <t>SUN/TUE</t>
    <phoneticPr fontId="3" type="noConversion"/>
  </si>
  <si>
    <t>高雄(APL068)</t>
    <phoneticPr fontId="3" type="noConversion"/>
  </si>
  <si>
    <t>高雄(HMM118)</t>
    <phoneticPr fontId="3" type="noConversion"/>
  </si>
  <si>
    <t>WED/THU</t>
    <phoneticPr fontId="3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</si>
  <si>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3" type="noConversion"/>
  </si>
  <si>
    <t>QINGDAO</t>
    <phoneticPr fontId="3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</si>
  <si>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 xml:space="preserve">) - </t>
    </r>
    <r>
      <rPr>
        <sz val="12"/>
        <color indexed="10"/>
        <rFont val="Times New Roman"/>
        <family val="1"/>
      </rPr>
      <t>from 1st/Sep 2019 BALTIC WEST V.0XA3NS</t>
    </r>
    <phoneticPr fontId="3" type="noConversion"/>
  </si>
  <si>
    <t>Terminal at each port for PJX service</t>
    <phoneticPr fontId="3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</si>
  <si>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37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</si>
  <si>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37" type="noConversion"/>
  </si>
  <si>
    <t>0XSB3S</t>
    <phoneticPr fontId="3" type="noConversion"/>
  </si>
  <si>
    <t>0XSB4N</t>
    <phoneticPr fontId="3" type="noConversion"/>
  </si>
  <si>
    <t>0XSB5S</t>
    <phoneticPr fontId="3" type="noConversion"/>
  </si>
  <si>
    <t>0XSB6N</t>
    <phoneticPr fontId="3" type="noConversion"/>
  </si>
  <si>
    <r>
      <t>HAIAN MIND (</t>
    </r>
    <r>
      <rPr>
        <b/>
        <sz val="9"/>
        <rFont val="宋体"/>
        <family val="3"/>
        <charset val="134"/>
      </rPr>
      <t>亚海麦迪</t>
    </r>
    <r>
      <rPr>
        <b/>
        <sz val="9"/>
        <rFont val="Times New Roman"/>
        <family val="1"/>
      </rPr>
      <t>)</t>
    </r>
    <phoneticPr fontId="3" type="noConversion"/>
  </si>
  <si>
    <t>189E</t>
  </si>
  <si>
    <t>189W</t>
  </si>
  <si>
    <t>192E</t>
    <phoneticPr fontId="3" type="noConversion"/>
  </si>
  <si>
    <t>JONATHAN SWIFT</t>
    <phoneticPr fontId="3" type="noConversion"/>
  </si>
  <si>
    <t xml:space="preserve">      KCS: CNTAO-IDJKT-IDSUB-CNDLC-CNTXG--CNTAO  FULL CONTAINER WEEKLY SERVICE  </t>
    <phoneticPr fontId="3" type="noConversion"/>
  </si>
  <si>
    <t>WAN HAI 263</t>
    <phoneticPr fontId="3" type="noConversion"/>
  </si>
  <si>
    <t xml:space="preserve">CMA CGM VIRGINIA </t>
    <phoneticPr fontId="3" type="noConversion"/>
  </si>
  <si>
    <t>0QA4HS</t>
    <phoneticPr fontId="3" type="noConversion"/>
  </si>
  <si>
    <t>0QA4IN</t>
    <phoneticPr fontId="3" type="noConversion"/>
  </si>
  <si>
    <t>0QA4JS</t>
    <phoneticPr fontId="3" type="noConversion"/>
  </si>
  <si>
    <t>0QA4KN</t>
    <phoneticPr fontId="3" type="noConversion"/>
  </si>
  <si>
    <t>0QA4LS</t>
    <phoneticPr fontId="3" type="noConversion"/>
  </si>
  <si>
    <t>0QA4MN</t>
    <phoneticPr fontId="3" type="noConversion"/>
  </si>
  <si>
    <t>0QA4NS</t>
    <phoneticPr fontId="3" type="noConversion"/>
  </si>
  <si>
    <t>0QA4ON</t>
    <phoneticPr fontId="3" type="noConversion"/>
  </si>
  <si>
    <t>Mannila South Harbour (KZV)-ATI</t>
    <phoneticPr fontId="3" type="noConversion"/>
  </si>
  <si>
    <t>Mannila North Harbour (QNA)-MICT</t>
    <phoneticPr fontId="3" type="noConversion"/>
  </si>
  <si>
    <t>0KR8VW</t>
    <phoneticPr fontId="3" type="noConversion"/>
  </si>
  <si>
    <t>0KR8WE</t>
    <phoneticPr fontId="3" type="noConversion"/>
  </si>
  <si>
    <t>0KR93W</t>
    <phoneticPr fontId="3" type="noConversion"/>
  </si>
  <si>
    <t>0KR94E</t>
    <phoneticPr fontId="3" type="noConversion"/>
  </si>
  <si>
    <t>0KR97W</t>
    <phoneticPr fontId="3" type="noConversion"/>
  </si>
  <si>
    <t>0KR98E</t>
    <phoneticPr fontId="3" type="noConversion"/>
  </si>
  <si>
    <t>0KR9BW</t>
    <phoneticPr fontId="3" type="noConversion"/>
  </si>
  <si>
    <t>0KR9CE</t>
    <phoneticPr fontId="3" type="noConversion"/>
  </si>
  <si>
    <t>0KR9FW</t>
    <phoneticPr fontId="3" type="noConversion"/>
  </si>
  <si>
    <t>0KR9GE</t>
    <phoneticPr fontId="3" type="noConversion"/>
  </si>
  <si>
    <t>0KR9JW</t>
    <phoneticPr fontId="3" type="noConversion"/>
  </si>
  <si>
    <t>0KR9KE</t>
    <phoneticPr fontId="3" type="noConversion"/>
  </si>
  <si>
    <t>BOX EXPRESS</t>
    <phoneticPr fontId="3" type="noConversion"/>
  </si>
  <si>
    <t>1949E</t>
  </si>
  <si>
    <t>1949W</t>
  </si>
  <si>
    <t>1950E</t>
  </si>
  <si>
    <t>1950W</t>
  </si>
  <si>
    <t>134S</t>
    <phoneticPr fontId="3" type="noConversion"/>
  </si>
  <si>
    <t>134N</t>
    <phoneticPr fontId="3" type="noConversion"/>
  </si>
  <si>
    <t>140S</t>
    <phoneticPr fontId="3" type="noConversion"/>
  </si>
  <si>
    <t>004S</t>
    <phoneticPr fontId="3" type="noConversion"/>
  </si>
  <si>
    <t>140N</t>
    <phoneticPr fontId="3" type="noConversion"/>
  </si>
  <si>
    <t>004N</t>
    <phoneticPr fontId="3" type="noConversion"/>
  </si>
  <si>
    <t>288S</t>
    <phoneticPr fontId="3" type="noConversion"/>
  </si>
  <si>
    <t>224S</t>
    <phoneticPr fontId="3" type="noConversion"/>
  </si>
  <si>
    <t>031S</t>
    <phoneticPr fontId="3" type="noConversion"/>
  </si>
  <si>
    <t>289S</t>
    <phoneticPr fontId="3" type="noConversion"/>
  </si>
  <si>
    <r>
      <t>PROSRICH</t>
    </r>
    <r>
      <rPr>
        <b/>
        <sz val="9"/>
        <rFont val="宋体"/>
        <family val="3"/>
        <charset val="134"/>
      </rPr>
      <t>（龙裕）</t>
    </r>
    <phoneticPr fontId="25" type="noConversion"/>
  </si>
  <si>
    <t>CMA CGM NEW JERSEY</t>
    <phoneticPr fontId="3" type="noConversion"/>
  </si>
  <si>
    <t>CMA CGM GEORGIA</t>
    <phoneticPr fontId="3" type="noConversion"/>
  </si>
  <si>
    <t>0QA4PS</t>
    <phoneticPr fontId="3" type="noConversion"/>
  </si>
  <si>
    <t>0QA4QN</t>
    <phoneticPr fontId="3" type="noConversion"/>
  </si>
  <si>
    <t>0QA4SN</t>
    <phoneticPr fontId="3" type="noConversion"/>
  </si>
  <si>
    <t>0QA4UN</t>
    <phoneticPr fontId="3" type="noConversion"/>
  </si>
  <si>
    <t>0QA4WN</t>
    <phoneticPr fontId="3" type="noConversion"/>
  </si>
  <si>
    <t>0QA4TS</t>
    <phoneticPr fontId="3" type="noConversion"/>
  </si>
  <si>
    <t>0QA4VS</t>
    <phoneticPr fontId="3" type="noConversion"/>
  </si>
  <si>
    <t>0QA4RS</t>
    <phoneticPr fontId="3" type="noConversion"/>
  </si>
  <si>
    <t>014S</t>
    <phoneticPr fontId="3" type="noConversion"/>
  </si>
  <si>
    <t>014N</t>
    <phoneticPr fontId="3" type="noConversion"/>
  </si>
  <si>
    <t>015S</t>
    <phoneticPr fontId="3" type="noConversion"/>
  </si>
  <si>
    <t>015N</t>
    <phoneticPr fontId="3" type="noConversion"/>
  </si>
  <si>
    <t>APL LOS ANGELES</t>
    <phoneticPr fontId="3" type="noConversion"/>
  </si>
  <si>
    <t>0KRUDW</t>
    <phoneticPr fontId="3" type="noConversion"/>
  </si>
  <si>
    <t>0KRUEE</t>
    <phoneticPr fontId="3" type="noConversion"/>
  </si>
  <si>
    <t>JACK LONDON</t>
    <phoneticPr fontId="3" type="noConversion"/>
  </si>
  <si>
    <t>0KR9NW</t>
    <phoneticPr fontId="3" type="noConversion"/>
  </si>
  <si>
    <t>0KR9OE</t>
    <phoneticPr fontId="3" type="noConversion"/>
  </si>
  <si>
    <t>0KR9RW</t>
    <phoneticPr fontId="3" type="noConversion"/>
  </si>
  <si>
    <t>0KR9SE</t>
    <phoneticPr fontId="3" type="noConversion"/>
  </si>
  <si>
    <t>0KR9VW</t>
    <phoneticPr fontId="3" type="noConversion"/>
  </si>
  <si>
    <t>0KR9ZW</t>
    <phoneticPr fontId="3" type="noConversion"/>
  </si>
  <si>
    <t>0KR9WE</t>
    <phoneticPr fontId="3" type="noConversion"/>
  </si>
  <si>
    <t>0KRA0E</t>
    <phoneticPr fontId="3" type="noConversion"/>
  </si>
  <si>
    <t>AS FLORA</t>
    <phoneticPr fontId="3" type="noConversion"/>
  </si>
  <si>
    <t>KOWLOON BAY</t>
  </si>
  <si>
    <t>003S</t>
    <phoneticPr fontId="3" type="noConversion"/>
  </si>
  <si>
    <t>003N</t>
    <phoneticPr fontId="3" type="noConversion"/>
  </si>
  <si>
    <t>004S</t>
    <phoneticPr fontId="3" type="noConversion"/>
  </si>
  <si>
    <t>004N</t>
    <phoneticPr fontId="3" type="noConversion"/>
  </si>
  <si>
    <t>0CB0FS</t>
    <phoneticPr fontId="3" type="noConversion"/>
  </si>
  <si>
    <t>0CB0GN</t>
    <phoneticPr fontId="3" type="noConversion"/>
  </si>
  <si>
    <t>0CB0LS</t>
    <phoneticPr fontId="3" type="noConversion"/>
  </si>
  <si>
    <t>0CB0MN</t>
    <phoneticPr fontId="3" type="noConversion"/>
  </si>
  <si>
    <t>0CB0RS</t>
    <phoneticPr fontId="3" type="noConversion"/>
  </si>
  <si>
    <t>0CB0SN</t>
    <phoneticPr fontId="3" type="noConversion"/>
  </si>
  <si>
    <t>190W</t>
    <phoneticPr fontId="3" type="noConversion"/>
  </si>
  <si>
    <r>
      <t>HAIAN BELL (</t>
    </r>
    <r>
      <rPr>
        <b/>
        <sz val="9"/>
        <rFont val="宋体"/>
        <family val="3"/>
        <charset val="134"/>
      </rPr>
      <t>亚海</t>
    </r>
    <r>
      <rPr>
        <b/>
        <sz val="9"/>
        <rFont val="宋体"/>
        <family val="3"/>
        <charset val="134"/>
      </rPr>
      <t>贝尔</t>
    </r>
    <r>
      <rPr>
        <b/>
        <sz val="9"/>
        <rFont val="Times New Roman"/>
        <family val="1"/>
      </rPr>
      <t>)</t>
    </r>
    <phoneticPr fontId="3" type="noConversion"/>
  </si>
  <si>
    <t>101E</t>
    <phoneticPr fontId="3" type="noConversion"/>
  </si>
  <si>
    <t>101W</t>
    <phoneticPr fontId="3" type="noConversion"/>
  </si>
  <si>
    <t>1924E</t>
    <phoneticPr fontId="3" type="noConversion"/>
  </si>
  <si>
    <t>1951E</t>
  </si>
  <si>
    <t>1951W</t>
  </si>
  <si>
    <t>1952E</t>
  </si>
  <si>
    <t>1952W</t>
  </si>
  <si>
    <t>0XSB9S</t>
    <phoneticPr fontId="3" type="noConversion"/>
  </si>
  <si>
    <t>0XSBAN</t>
    <phoneticPr fontId="3" type="noConversion"/>
  </si>
  <si>
    <t>0XSBBS</t>
    <phoneticPr fontId="3" type="noConversion"/>
  </si>
  <si>
    <t>0XSBCN</t>
    <phoneticPr fontId="3" type="noConversion"/>
  </si>
  <si>
    <t>QINGDAO TOWER</t>
  </si>
  <si>
    <r>
      <t>香港(</t>
    </r>
    <r>
      <rPr>
        <sz val="10"/>
        <rFont val="宋体"/>
        <family val="3"/>
        <charset val="134"/>
      </rPr>
      <t>HIT</t>
    </r>
    <r>
      <rPr>
        <sz val="10"/>
        <rFont val="宋体"/>
        <family val="3"/>
        <charset val="134"/>
      </rPr>
      <t>)</t>
    </r>
    <phoneticPr fontId="3" type="noConversion"/>
  </si>
  <si>
    <r>
      <t>香港(</t>
    </r>
    <r>
      <rPr>
        <sz val="10"/>
        <rFont val="宋体"/>
        <family val="3"/>
        <charset val="134"/>
      </rPr>
      <t>DPW</t>
    </r>
    <r>
      <rPr>
        <sz val="10"/>
        <rFont val="宋体"/>
        <family val="3"/>
        <charset val="134"/>
      </rPr>
      <t>)</t>
    </r>
    <phoneticPr fontId="3" type="noConversion"/>
  </si>
  <si>
    <t>CSL ATLANTIC</t>
    <phoneticPr fontId="3" type="noConversion"/>
  </si>
  <si>
    <t>185E</t>
    <phoneticPr fontId="3" type="noConversion"/>
  </si>
  <si>
    <r>
      <t>HAIAN TIME (</t>
    </r>
    <r>
      <rPr>
        <b/>
        <sz val="9"/>
        <rFont val="宋体"/>
        <family val="3"/>
        <charset val="134"/>
      </rPr>
      <t>亚海提姆</t>
    </r>
    <r>
      <rPr>
        <b/>
        <sz val="9"/>
        <rFont val="Times New Roman"/>
        <family val="1"/>
      </rPr>
      <t>)</t>
    </r>
    <phoneticPr fontId="3" type="noConversion"/>
  </si>
  <si>
    <t>194E</t>
    <phoneticPr fontId="3" type="noConversion"/>
  </si>
  <si>
    <t>194W</t>
    <phoneticPr fontId="3" type="noConversion"/>
  </si>
  <si>
    <t>020E</t>
    <phoneticPr fontId="3" type="noConversion"/>
  </si>
  <si>
    <t>020W</t>
    <phoneticPr fontId="3" type="noConversion"/>
  </si>
  <si>
    <t>196E</t>
    <phoneticPr fontId="3" type="noConversion"/>
  </si>
  <si>
    <t>196W</t>
    <phoneticPr fontId="3" type="noConversion"/>
  </si>
  <si>
    <t>INVICTA</t>
    <phoneticPr fontId="3" type="noConversion"/>
  </si>
  <si>
    <t>006S</t>
    <phoneticPr fontId="3" type="noConversion"/>
  </si>
  <si>
    <t>006N</t>
    <phoneticPr fontId="3" type="noConversion"/>
  </si>
  <si>
    <t>007S</t>
    <phoneticPr fontId="3" type="noConversion"/>
  </si>
  <si>
    <t>007N</t>
    <phoneticPr fontId="3" type="noConversion"/>
  </si>
  <si>
    <t>135S</t>
    <phoneticPr fontId="3" type="noConversion"/>
  </si>
  <si>
    <t>135N</t>
    <phoneticPr fontId="3" type="noConversion"/>
  </si>
  <si>
    <t>141S</t>
    <phoneticPr fontId="3" type="noConversion"/>
  </si>
  <si>
    <t>141N</t>
    <phoneticPr fontId="3" type="noConversion"/>
  </si>
  <si>
    <t>005S</t>
    <phoneticPr fontId="3" type="noConversion"/>
  </si>
  <si>
    <t>005N</t>
    <phoneticPr fontId="3" type="noConversion"/>
  </si>
  <si>
    <t>INVICTA</t>
    <phoneticPr fontId="3" type="noConversion"/>
  </si>
  <si>
    <t>0XSBFS</t>
    <phoneticPr fontId="3" type="noConversion"/>
  </si>
  <si>
    <t>0XSBGN</t>
    <phoneticPr fontId="3" type="noConversion"/>
  </si>
  <si>
    <t>008N</t>
    <phoneticPr fontId="3" type="noConversion"/>
  </si>
  <si>
    <t>0XSBHS</t>
    <phoneticPr fontId="3" type="noConversion"/>
  </si>
  <si>
    <t>009S</t>
    <phoneticPr fontId="3" type="noConversion"/>
  </si>
  <si>
    <t>009N</t>
    <phoneticPr fontId="3" type="noConversion"/>
  </si>
  <si>
    <t>0XSBLS</t>
    <phoneticPr fontId="3" type="noConversion"/>
  </si>
  <si>
    <t>0XSBMN</t>
    <phoneticPr fontId="3" type="noConversion"/>
  </si>
  <si>
    <t>0XSBNS</t>
    <phoneticPr fontId="3" type="noConversion"/>
  </si>
  <si>
    <t>0XSBON</t>
    <phoneticPr fontId="3" type="noConversion"/>
  </si>
  <si>
    <t>CMA CGM GEORGIA</t>
    <phoneticPr fontId="3" type="noConversion"/>
  </si>
  <si>
    <t>2001E</t>
    <phoneticPr fontId="3" type="noConversion"/>
  </si>
  <si>
    <t>2002E</t>
    <phoneticPr fontId="3" type="noConversion"/>
  </si>
  <si>
    <t>2001W</t>
    <phoneticPr fontId="3" type="noConversion"/>
  </si>
  <si>
    <t>2002W</t>
    <phoneticPr fontId="3" type="noConversion"/>
  </si>
  <si>
    <t>0QA4XS</t>
    <phoneticPr fontId="3" type="noConversion"/>
  </si>
  <si>
    <t>0QA4YN</t>
    <phoneticPr fontId="3" type="noConversion"/>
  </si>
  <si>
    <t>0QA4ZS</t>
    <phoneticPr fontId="3" type="noConversion"/>
  </si>
  <si>
    <t>0QA50N</t>
    <phoneticPr fontId="3" type="noConversion"/>
  </si>
  <si>
    <t>0QA51S</t>
    <phoneticPr fontId="3" type="noConversion"/>
  </si>
  <si>
    <t>0QA52N</t>
    <phoneticPr fontId="3" type="noConversion"/>
  </si>
  <si>
    <t>0QA53S</t>
    <phoneticPr fontId="3" type="noConversion"/>
  </si>
  <si>
    <t>0QA54N</t>
    <phoneticPr fontId="3" type="noConversion"/>
  </si>
  <si>
    <t>016S</t>
    <phoneticPr fontId="3" type="noConversion"/>
  </si>
  <si>
    <t>016N</t>
    <phoneticPr fontId="3" type="noConversion"/>
  </si>
  <si>
    <t>005S</t>
    <phoneticPr fontId="3" type="noConversion"/>
  </si>
  <si>
    <t>005N</t>
    <phoneticPr fontId="3" type="noConversion"/>
  </si>
  <si>
    <t>0CB0XS</t>
    <phoneticPr fontId="3" type="noConversion"/>
  </si>
  <si>
    <t>0CB0YN</t>
    <phoneticPr fontId="3" type="noConversion"/>
  </si>
  <si>
    <t>136N</t>
    <phoneticPr fontId="3" type="noConversion"/>
  </si>
  <si>
    <t>142S</t>
    <phoneticPr fontId="3" type="noConversion"/>
  </si>
  <si>
    <t>142N</t>
    <phoneticPr fontId="3" type="noConversion"/>
  </si>
  <si>
    <t>006S</t>
    <phoneticPr fontId="3" type="noConversion"/>
  </si>
  <si>
    <t>225S</t>
    <phoneticPr fontId="3" type="noConversion"/>
  </si>
  <si>
    <t>032S</t>
    <phoneticPr fontId="3" type="noConversion"/>
  </si>
  <si>
    <t>290S</t>
    <phoneticPr fontId="3" type="noConversion"/>
  </si>
  <si>
    <t>226S</t>
    <phoneticPr fontId="3" type="noConversion"/>
  </si>
  <si>
    <t>033S</t>
    <phoneticPr fontId="3" type="noConversion"/>
  </si>
  <si>
    <r>
      <t>宁波(</t>
    </r>
    <r>
      <rPr>
        <b/>
        <sz val="12"/>
        <rFont val="宋体"/>
        <family val="3"/>
        <charset val="134"/>
      </rPr>
      <t>NBSCT</t>
    </r>
    <r>
      <rPr>
        <sz val="12"/>
        <rFont val="宋体"/>
        <family val="3"/>
        <charset val="134"/>
      </rPr>
      <t>)</t>
    </r>
    <phoneticPr fontId="3" type="noConversion"/>
  </si>
  <si>
    <r>
      <t>Ningbo Beilun Second Container Terminals Co., LTD (</t>
    </r>
    <r>
      <rPr>
        <sz val="12"/>
        <color indexed="10"/>
        <rFont val="Times New Roman"/>
        <family val="1"/>
      </rPr>
      <t>NBSCT</t>
    </r>
    <r>
      <rPr>
        <sz val="12"/>
        <rFont val="Times New Roman"/>
        <family val="1"/>
      </rPr>
      <t xml:space="preserve">) from Invicta 006S
</t>
    </r>
    <phoneticPr fontId="3" type="noConversion"/>
  </si>
  <si>
    <t>190E</t>
    <phoneticPr fontId="3" type="noConversion"/>
  </si>
  <si>
    <t>173E</t>
    <phoneticPr fontId="3" type="noConversion"/>
  </si>
  <si>
    <t xml:space="preserve">      HHX2: CNTAO-CNSHA-HKHKG--VNHPH--CNTAO-CNSHA  FULL CONTAINER WEEKLY SERVICE  </t>
    <phoneticPr fontId="3" type="noConversion"/>
  </si>
  <si>
    <t>蛇口(SCT)</t>
    <phoneticPr fontId="3" type="noConversion"/>
  </si>
  <si>
    <t>SHEKOU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</si>
  <si>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</si>
  <si>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</si>
  <si>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</si>
  <si>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</si>
  <si>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THU     0800</t>
    <phoneticPr fontId="3" type="noConversion"/>
  </si>
  <si>
    <t>THU     1500</t>
    <phoneticPr fontId="3" type="noConversion"/>
  </si>
  <si>
    <t>FRI          2359</t>
    <phoneticPr fontId="3" type="noConversion"/>
  </si>
  <si>
    <t>SAT      1900</t>
    <phoneticPr fontId="3" type="noConversion"/>
  </si>
  <si>
    <t>THU    1600</t>
    <phoneticPr fontId="3" type="noConversion"/>
  </si>
  <si>
    <t>SAT    2300</t>
    <phoneticPr fontId="3" type="noConversion"/>
  </si>
  <si>
    <t>P/I</t>
    <phoneticPr fontId="3" type="noConversion"/>
  </si>
  <si>
    <r>
      <t xml:space="preserve">CMA CGM </t>
    </r>
    <r>
      <rPr>
        <b/>
        <sz val="9"/>
        <color rgb="FFFF0000"/>
        <rFont val="Times New Roman"/>
        <family val="1"/>
      </rPr>
      <t>ALCAZAR</t>
    </r>
    <phoneticPr fontId="3" type="noConversion"/>
  </si>
  <si>
    <t>173W</t>
    <phoneticPr fontId="3" type="noConversion"/>
  </si>
  <si>
    <t>137S</t>
    <phoneticPr fontId="3" type="noConversion"/>
  </si>
  <si>
    <t>137N</t>
    <phoneticPr fontId="3" type="noConversion"/>
  </si>
  <si>
    <t>143S</t>
    <phoneticPr fontId="3" type="noConversion"/>
  </si>
  <si>
    <t>143N</t>
    <phoneticPr fontId="3" type="noConversion"/>
  </si>
  <si>
    <t>007S</t>
    <phoneticPr fontId="3" type="noConversion"/>
  </si>
  <si>
    <t>007N</t>
    <phoneticPr fontId="3" type="noConversion"/>
  </si>
  <si>
    <t>138S</t>
    <phoneticPr fontId="3" type="noConversion"/>
  </si>
  <si>
    <t>138N</t>
    <phoneticPr fontId="3" type="noConversion"/>
  </si>
  <si>
    <t>144S</t>
    <phoneticPr fontId="3" type="noConversion"/>
  </si>
  <si>
    <t>144N</t>
    <phoneticPr fontId="3" type="noConversion"/>
  </si>
  <si>
    <t>008S</t>
    <phoneticPr fontId="3" type="noConversion"/>
  </si>
  <si>
    <t>008N</t>
    <phoneticPr fontId="3" type="noConversion"/>
  </si>
  <si>
    <t>CNC NEPTUNE</t>
    <phoneticPr fontId="3" type="noConversion"/>
  </si>
  <si>
    <t>0XSSHN</t>
    <phoneticPr fontId="3" type="noConversion"/>
  </si>
  <si>
    <t>P/O</t>
    <phoneticPr fontId="3" type="noConversion"/>
  </si>
  <si>
    <t>P/I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</si>
  <si>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</si>
  <si>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</si>
  <si>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</si>
  <si>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</si>
  <si>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291S</t>
    <phoneticPr fontId="3" type="noConversion"/>
  </si>
  <si>
    <t>227S</t>
    <phoneticPr fontId="3" type="noConversion"/>
  </si>
  <si>
    <t>034S</t>
    <phoneticPr fontId="3" type="noConversion"/>
  </si>
  <si>
    <t>Xiamen</t>
    <phoneticPr fontId="3" type="noConversion"/>
  </si>
  <si>
    <t xml:space="preserve">Xiamen Container Terminal Group Co.,Ltd Haitian Branch (XCTG)
</t>
    <phoneticPr fontId="3" type="noConversion"/>
  </si>
  <si>
    <t xml:space="preserve">PSA Dongguan Container Terminal Co.Ltd (DGCT) </t>
    <phoneticPr fontId="3" type="noConversion"/>
  </si>
  <si>
    <t>2001E</t>
    <phoneticPr fontId="32" type="noConversion"/>
  </si>
  <si>
    <t>2001W</t>
    <phoneticPr fontId="32" type="noConversion"/>
  </si>
  <si>
    <t>2002E</t>
    <phoneticPr fontId="32" type="noConversion"/>
  </si>
  <si>
    <t>2002W</t>
    <phoneticPr fontId="32" type="noConversion"/>
  </si>
  <si>
    <t>2003E</t>
  </si>
  <si>
    <t>2004E</t>
  </si>
  <si>
    <t>2003W</t>
  </si>
  <si>
    <t>2004W</t>
  </si>
  <si>
    <t>HE JIN</t>
    <phoneticPr fontId="3" type="noConversion"/>
  </si>
  <si>
    <t>1924W</t>
    <phoneticPr fontId="3" type="noConversion"/>
  </si>
  <si>
    <t>9-Dec SHA</t>
    <phoneticPr fontId="3" type="noConversion"/>
  </si>
  <si>
    <t>10-Dec NGB</t>
    <phoneticPr fontId="3" type="noConversion"/>
  </si>
  <si>
    <t>OMIT</t>
    <phoneticPr fontId="3" type="noConversion"/>
  </si>
  <si>
    <t>AS FLORA</t>
    <phoneticPr fontId="3" type="noConversion"/>
  </si>
  <si>
    <t>1925W</t>
    <phoneticPr fontId="3" type="noConversion"/>
  </si>
  <si>
    <t>1925E</t>
    <phoneticPr fontId="3" type="noConversion"/>
  </si>
  <si>
    <t>HE JIN</t>
    <phoneticPr fontId="3" type="noConversion"/>
  </si>
  <si>
    <t>OMIT</t>
    <phoneticPr fontId="3" type="noConversion"/>
  </si>
  <si>
    <t>1926W</t>
    <phoneticPr fontId="3" type="noConversion"/>
  </si>
  <si>
    <t>1926E</t>
    <phoneticPr fontId="3" type="noConversion"/>
  </si>
  <si>
    <t>PADIAN 2</t>
    <phoneticPr fontId="3" type="noConversion"/>
  </si>
  <si>
    <t>1925W</t>
    <phoneticPr fontId="3" type="noConversion"/>
  </si>
  <si>
    <t>OMIT</t>
    <phoneticPr fontId="3" type="noConversion"/>
  </si>
  <si>
    <t>1925E</t>
    <phoneticPr fontId="3" type="noConversion"/>
  </si>
  <si>
    <t>VICTORY VOYAGER</t>
    <phoneticPr fontId="3" type="noConversion"/>
  </si>
  <si>
    <t>1926W</t>
    <phoneticPr fontId="3" type="noConversion"/>
  </si>
  <si>
    <r>
      <rPr>
        <b/>
        <sz val="9"/>
        <rFont val="Times New Roman"/>
        <family val="1"/>
      </rPr>
      <t>1926</t>
    </r>
    <r>
      <rPr>
        <b/>
        <sz val="9"/>
        <color rgb="FFFF0000"/>
        <rFont val="Times New Roman"/>
        <family val="1"/>
      </rPr>
      <t>E</t>
    </r>
    <phoneticPr fontId="3" type="noConversion"/>
  </si>
  <si>
    <t>26/Dec XMN</t>
    <phoneticPr fontId="3" type="noConversion"/>
  </si>
  <si>
    <t>27/DEC HKG</t>
    <phoneticPr fontId="3" type="noConversion"/>
  </si>
  <si>
    <t>1926E</t>
    <phoneticPr fontId="3" type="noConversion"/>
  </si>
  <si>
    <t>VICTORY VOYAGER</t>
    <phoneticPr fontId="3" type="noConversion"/>
  </si>
  <si>
    <t>1927W</t>
    <phoneticPr fontId="3" type="noConversion"/>
  </si>
  <si>
    <t>1927E</t>
    <phoneticPr fontId="3" type="noConversion"/>
  </si>
  <si>
    <t>31/Dec TAO</t>
    <phoneticPr fontId="3" type="noConversion"/>
  </si>
  <si>
    <t>BLANK SAILING</t>
    <phoneticPr fontId="3" type="noConversion"/>
  </si>
  <si>
    <t>2005E</t>
  </si>
  <si>
    <t>2006E</t>
  </si>
  <si>
    <t>2006W</t>
  </si>
  <si>
    <t>2007E</t>
  </si>
  <si>
    <t>2007W</t>
  </si>
  <si>
    <t>2008E</t>
  </si>
  <si>
    <t>2008W</t>
  </si>
  <si>
    <t>BLANK SAILING</t>
    <phoneticPr fontId="3" type="noConversion"/>
  </si>
  <si>
    <t>1925E</t>
    <phoneticPr fontId="3" type="noConversion"/>
  </si>
  <si>
    <t>HE JIN</t>
    <phoneticPr fontId="3" type="noConversion"/>
  </si>
  <si>
    <t>2001W</t>
    <phoneticPr fontId="3" type="noConversion"/>
  </si>
  <si>
    <t>PHASE OUT after discharge</t>
    <phoneticPr fontId="3" type="noConversion"/>
  </si>
  <si>
    <t>0XSSIN</t>
    <phoneticPr fontId="3" type="noConversion"/>
  </si>
  <si>
    <t>BLANK SAILING, slide down a week</t>
    <phoneticPr fontId="3" type="noConversion"/>
  </si>
  <si>
    <t>0XSSJN</t>
    <phoneticPr fontId="3" type="noConversion"/>
  </si>
  <si>
    <t>Slide down a week</t>
    <phoneticPr fontId="3" type="noConversion"/>
  </si>
  <si>
    <t>0XSBPS</t>
    <phoneticPr fontId="3" type="noConversion"/>
  </si>
  <si>
    <t>0XSBQN</t>
    <phoneticPr fontId="3" type="noConversion"/>
  </si>
  <si>
    <t>010S</t>
    <phoneticPr fontId="3" type="noConversion"/>
  </si>
  <si>
    <t>010N</t>
    <phoneticPr fontId="3" type="noConversion"/>
  </si>
  <si>
    <t>0XSBTS</t>
    <phoneticPr fontId="3" type="noConversion"/>
  </si>
  <si>
    <t>0XSBUN</t>
    <phoneticPr fontId="3" type="noConversion"/>
  </si>
  <si>
    <t>0XSBVS</t>
    <phoneticPr fontId="3" type="noConversion"/>
  </si>
  <si>
    <t>0XSBWN</t>
    <phoneticPr fontId="3" type="noConversion"/>
  </si>
  <si>
    <t>011S</t>
    <phoneticPr fontId="3" type="noConversion"/>
  </si>
  <si>
    <t>011N</t>
    <phoneticPr fontId="3" type="noConversion"/>
  </si>
  <si>
    <t>0XSBZS</t>
    <phoneticPr fontId="3" type="noConversion"/>
  </si>
  <si>
    <t>0XSC0N</t>
    <phoneticPr fontId="3" type="noConversion"/>
  </si>
  <si>
    <t>PADIAN 2</t>
    <phoneticPr fontId="3" type="noConversion"/>
  </si>
  <si>
    <t>2001E</t>
    <phoneticPr fontId="3" type="noConversion"/>
  </si>
  <si>
    <t>P/O at HPH after discharge</t>
    <phoneticPr fontId="3" type="noConversion"/>
  </si>
  <si>
    <t>VICTORY VOYAGER</t>
    <phoneticPr fontId="3" type="noConversion"/>
  </si>
  <si>
    <t>2001E</t>
    <phoneticPr fontId="3" type="noConversion"/>
  </si>
  <si>
    <t>PADIAN 2</t>
    <phoneticPr fontId="3" type="noConversion"/>
  </si>
  <si>
    <t>2002W</t>
    <phoneticPr fontId="3" type="noConversion"/>
  </si>
  <si>
    <t>2002E</t>
    <phoneticPr fontId="3" type="noConversion"/>
  </si>
  <si>
    <t>29/Jan NGB</t>
    <phoneticPr fontId="3" type="noConversion"/>
  </si>
  <si>
    <t>30/Jan SHA</t>
    <phoneticPr fontId="3" type="noConversion"/>
  </si>
  <si>
    <t>31/Jan TAO</t>
    <phoneticPr fontId="3" type="noConversion"/>
  </si>
  <si>
    <t>VICTORY VOYAGER</t>
    <phoneticPr fontId="3" type="noConversion"/>
  </si>
  <si>
    <t>2002W</t>
    <phoneticPr fontId="3" type="noConversion"/>
  </si>
  <si>
    <t>OMIT</t>
    <phoneticPr fontId="3" type="noConversion"/>
  </si>
  <si>
    <t>P/O at HPH</t>
    <phoneticPr fontId="3" type="noConversion"/>
  </si>
  <si>
    <t>BLANK</t>
    <phoneticPr fontId="3" type="noConversion"/>
  </si>
  <si>
    <t>2001W</t>
    <phoneticPr fontId="3" type="noConversion"/>
  </si>
  <si>
    <t>2002E</t>
    <phoneticPr fontId="3" type="noConversion"/>
  </si>
  <si>
    <t>29/Jan NGB</t>
    <phoneticPr fontId="3" type="noConversion"/>
  </si>
  <si>
    <t>30/Jan SHA</t>
    <phoneticPr fontId="3" type="noConversion"/>
  </si>
  <si>
    <t>31/Jan TAO</t>
    <phoneticPr fontId="3" type="noConversion"/>
  </si>
  <si>
    <t>4/Jan HPH</t>
    <phoneticPr fontId="3" type="noConversion"/>
  </si>
  <si>
    <t>6/Jan SHK</t>
    <phoneticPr fontId="3" type="noConversion"/>
  </si>
  <si>
    <t>14/Jan HKG</t>
    <phoneticPr fontId="3" type="noConversion"/>
  </si>
  <si>
    <t>17/Jan NGB</t>
    <phoneticPr fontId="3" type="noConversion"/>
  </si>
  <si>
    <t>OMIT TAO</t>
    <phoneticPr fontId="3" type="noConversion"/>
  </si>
  <si>
    <t>18/Jan SHA</t>
    <phoneticPr fontId="3" type="noConversion"/>
  </si>
  <si>
    <t>017S</t>
    <phoneticPr fontId="3" type="noConversion"/>
  </si>
  <si>
    <t>017N</t>
    <phoneticPr fontId="3" type="noConversion"/>
  </si>
  <si>
    <t>006S</t>
    <phoneticPr fontId="3" type="noConversion"/>
  </si>
  <si>
    <t>006N</t>
    <phoneticPr fontId="3" type="noConversion"/>
  </si>
  <si>
    <t>0CB13S</t>
    <phoneticPr fontId="3" type="noConversion"/>
  </si>
  <si>
    <t>0CB14N</t>
    <phoneticPr fontId="3" type="noConversion"/>
  </si>
  <si>
    <t>25-26/Jan Qingdao</t>
    <phoneticPr fontId="3" type="noConversion"/>
  </si>
  <si>
    <t>28/Jan Xingang</t>
    <phoneticPr fontId="3" type="noConversion"/>
  </si>
  <si>
    <t>31/Jan Osaka</t>
    <phoneticPr fontId="3" type="noConversion"/>
  </si>
  <si>
    <t>31/Jan Kobe</t>
    <phoneticPr fontId="3" type="noConversion"/>
  </si>
  <si>
    <t>3/Feb Tokyo</t>
    <phoneticPr fontId="3" type="noConversion"/>
  </si>
  <si>
    <t>3/Feb Yokohama</t>
    <phoneticPr fontId="3" type="noConversion"/>
  </si>
  <si>
    <t>P/O at Manial</t>
    <phoneticPr fontId="3" type="noConversion"/>
  </si>
  <si>
    <t>DERBY D</t>
    <phoneticPr fontId="3" type="noConversion"/>
  </si>
  <si>
    <t>0CBS0N</t>
    <phoneticPr fontId="3" type="noConversion"/>
  </si>
  <si>
    <t>P/I at Manila</t>
    <phoneticPr fontId="3" type="noConversion"/>
  </si>
  <si>
    <t>BLANK SAILING</t>
    <phoneticPr fontId="3" type="noConversion"/>
  </si>
  <si>
    <t>018S</t>
    <phoneticPr fontId="3" type="noConversion"/>
  </si>
  <si>
    <t>018N</t>
    <phoneticPr fontId="3" type="noConversion"/>
  </si>
  <si>
    <t>007S</t>
    <phoneticPr fontId="3" type="noConversion"/>
  </si>
  <si>
    <t>007N</t>
    <phoneticPr fontId="3" type="noConversion"/>
  </si>
  <si>
    <t>0CB19S</t>
    <phoneticPr fontId="3" type="noConversion"/>
  </si>
  <si>
    <t>0CB1AN</t>
    <phoneticPr fontId="3" type="noConversion"/>
  </si>
  <si>
    <t>0KRAZW</t>
    <phoneticPr fontId="3" type="noConversion"/>
  </si>
  <si>
    <t>0KRB0E</t>
    <phoneticPr fontId="3" type="noConversion"/>
  </si>
  <si>
    <t>CMA CGM ALCAZAR</t>
    <phoneticPr fontId="3" type="noConversion"/>
  </si>
  <si>
    <t>0QA55S</t>
    <phoneticPr fontId="3" type="noConversion"/>
  </si>
  <si>
    <t>0QA56N</t>
    <phoneticPr fontId="3" type="noConversion"/>
  </si>
  <si>
    <t>0QA58N</t>
    <phoneticPr fontId="3" type="noConversion"/>
  </si>
  <si>
    <t>0QA57S</t>
    <phoneticPr fontId="3" type="noConversion"/>
  </si>
  <si>
    <t>0QA59S</t>
    <phoneticPr fontId="3" type="noConversion"/>
  </si>
  <si>
    <t>0QA5AN</t>
    <phoneticPr fontId="3" type="noConversion"/>
  </si>
  <si>
    <t>0QA5BS</t>
    <phoneticPr fontId="3" type="noConversion"/>
  </si>
  <si>
    <t>0QA5CN</t>
    <phoneticPr fontId="3" type="noConversion"/>
  </si>
  <si>
    <t>0KRUIE</t>
    <phoneticPr fontId="3" type="noConversion"/>
  </si>
  <si>
    <t>0KRULE</t>
    <phoneticPr fontId="3" type="noConversion"/>
  </si>
  <si>
    <t>0KRUNE</t>
    <phoneticPr fontId="3" type="noConversion"/>
  </si>
  <si>
    <t>N/B BLANK SAILING</t>
    <phoneticPr fontId="3" type="noConversion"/>
  </si>
  <si>
    <t>驳船去香港</t>
    <phoneticPr fontId="3" type="noConversion"/>
  </si>
  <si>
    <t>Suspend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</si>
  <si>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</si>
  <si>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</si>
  <si>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</si>
  <si>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OMIT HKG</t>
    <phoneticPr fontId="3" type="noConversion"/>
  </si>
  <si>
    <t>2005W</t>
    <phoneticPr fontId="3" type="noConversion"/>
  </si>
  <si>
    <t>2009E</t>
  </si>
  <si>
    <t>2009W</t>
  </si>
  <si>
    <t>2010E</t>
  </si>
  <si>
    <t>2010W</t>
  </si>
  <si>
    <t>292S</t>
    <phoneticPr fontId="3" type="noConversion"/>
  </si>
  <si>
    <t>228S</t>
    <phoneticPr fontId="3" type="noConversion"/>
  </si>
  <si>
    <t>035S</t>
    <phoneticPr fontId="3" type="noConversion"/>
  </si>
  <si>
    <t>293S</t>
    <phoneticPr fontId="3" type="noConversion"/>
  </si>
  <si>
    <t>229S</t>
    <phoneticPr fontId="3" type="noConversion"/>
  </si>
  <si>
    <t>036S</t>
    <phoneticPr fontId="3" type="noConversion"/>
  </si>
  <si>
    <t>2005W</t>
  </si>
  <si>
    <t>BLANK SAILING</t>
    <phoneticPr fontId="32" type="noConversion"/>
  </si>
  <si>
    <t>0QA5DS</t>
    <phoneticPr fontId="3" type="noConversion"/>
  </si>
  <si>
    <t>0QA5EN</t>
    <phoneticPr fontId="3" type="noConversion"/>
  </si>
  <si>
    <t>0QA5FS</t>
    <phoneticPr fontId="3" type="noConversion"/>
  </si>
  <si>
    <t>0QA5GN</t>
    <phoneticPr fontId="3" type="noConversion"/>
  </si>
  <si>
    <t>0QA5HS</t>
    <phoneticPr fontId="3" type="noConversion"/>
  </si>
  <si>
    <t>0QA5IN</t>
    <phoneticPr fontId="3" type="noConversion"/>
  </si>
  <si>
    <t>0QA5JS</t>
    <phoneticPr fontId="3" type="noConversion"/>
  </si>
  <si>
    <t>0QA5KN</t>
    <phoneticPr fontId="3" type="noConversion"/>
  </si>
  <si>
    <t>24/Jan TAO</t>
    <phoneticPr fontId="3" type="noConversion"/>
  </si>
  <si>
    <t>26/Jan SHA</t>
    <phoneticPr fontId="3" type="noConversion"/>
  </si>
  <si>
    <t>27/Jan NGB</t>
    <phoneticPr fontId="3" type="noConversion"/>
  </si>
  <si>
    <t>20/Jan HKG</t>
    <phoneticPr fontId="3" type="noConversion"/>
  </si>
  <si>
    <t>24/Jan TAO</t>
    <phoneticPr fontId="3" type="noConversion"/>
  </si>
  <si>
    <t>P/O</t>
    <phoneticPr fontId="3" type="noConversion"/>
  </si>
  <si>
    <t>NORDLEOPARD</t>
    <phoneticPr fontId="3" type="noConversion"/>
  </si>
  <si>
    <t>SEASPAN VANCOUVER</t>
    <phoneticPr fontId="3" type="noConversion"/>
  </si>
  <si>
    <t>019S</t>
    <phoneticPr fontId="3" type="noConversion"/>
  </si>
  <si>
    <t>019N</t>
    <phoneticPr fontId="3" type="noConversion"/>
  </si>
  <si>
    <t>008S</t>
    <phoneticPr fontId="3" type="noConversion"/>
  </si>
  <si>
    <t>008N</t>
    <phoneticPr fontId="3" type="noConversion"/>
  </si>
  <si>
    <t>0CB1FS</t>
    <phoneticPr fontId="3" type="noConversion"/>
  </si>
  <si>
    <r>
      <t>0CBS2</t>
    </r>
    <r>
      <rPr>
        <b/>
        <sz val="9"/>
        <color rgb="FFFF0000"/>
        <rFont val="Times New Roman"/>
        <family val="1"/>
      </rPr>
      <t>N</t>
    </r>
    <phoneticPr fontId="3" type="noConversion"/>
  </si>
  <si>
    <t>2004E</t>
    <phoneticPr fontId="3" type="noConversion"/>
  </si>
  <si>
    <t>2006E</t>
    <phoneticPr fontId="3" type="noConversion"/>
  </si>
  <si>
    <t>BLANK</t>
    <phoneticPr fontId="3" type="noConversion"/>
  </si>
  <si>
    <t>PADIAN 2</t>
    <phoneticPr fontId="3" type="noConversion"/>
  </si>
  <si>
    <t>BLANK SAILING</t>
    <phoneticPr fontId="3" type="noConversion"/>
  </si>
  <si>
    <t>VICTORY VOYAGER</t>
    <phoneticPr fontId="3" type="noConversion"/>
  </si>
  <si>
    <t>P/I at HPH</t>
    <phoneticPr fontId="3" type="noConversion"/>
  </si>
  <si>
    <t>HE JIN</t>
    <phoneticPr fontId="3" type="noConversion"/>
  </si>
  <si>
    <t>2004W</t>
    <phoneticPr fontId="3" type="noConversion"/>
  </si>
  <si>
    <t>16/Feb SHA</t>
    <phoneticPr fontId="3" type="noConversion"/>
  </si>
  <si>
    <t>2005W</t>
    <phoneticPr fontId="3" type="noConversion"/>
  </si>
  <si>
    <t>18/Feb HKG</t>
    <phoneticPr fontId="3" type="noConversion"/>
  </si>
  <si>
    <t>21/Feb NGB</t>
    <phoneticPr fontId="3" type="noConversion"/>
  </si>
  <si>
    <t>14/Feb TAO</t>
    <phoneticPr fontId="3" type="noConversion"/>
  </si>
  <si>
    <r>
      <t>200</t>
    </r>
    <r>
      <rPr>
        <b/>
        <sz val="9"/>
        <color rgb="FFFF0000"/>
        <rFont val="Times New Roman"/>
        <family val="1"/>
      </rPr>
      <t>5</t>
    </r>
    <r>
      <rPr>
        <b/>
        <sz val="9"/>
        <rFont val="Times New Roman"/>
        <family val="1"/>
      </rPr>
      <t>W</t>
    </r>
    <phoneticPr fontId="3" type="noConversion"/>
  </si>
  <si>
    <r>
      <t>200</t>
    </r>
    <r>
      <rPr>
        <b/>
        <sz val="9"/>
        <color rgb="FFFF0000"/>
        <rFont val="Times New Roman"/>
        <family val="1"/>
      </rPr>
      <t>5</t>
    </r>
    <r>
      <rPr>
        <b/>
        <sz val="9"/>
        <rFont val="Times New Roman"/>
        <family val="1"/>
      </rPr>
      <t>E</t>
    </r>
    <phoneticPr fontId="3" type="noConversion"/>
  </si>
  <si>
    <r>
      <t>200</t>
    </r>
    <r>
      <rPr>
        <b/>
        <sz val="9"/>
        <rFont val="Times New Roman"/>
        <family val="1"/>
      </rPr>
      <t>4</t>
    </r>
    <r>
      <rPr>
        <b/>
        <sz val="9"/>
        <color rgb="FFFF0000"/>
        <rFont val="Times New Roman"/>
        <family val="1"/>
      </rPr>
      <t>E</t>
    </r>
    <phoneticPr fontId="3" type="noConversion"/>
  </si>
  <si>
    <r>
      <t>200</t>
    </r>
    <r>
      <rPr>
        <b/>
        <sz val="9"/>
        <color rgb="FFFF0000"/>
        <rFont val="Times New Roman"/>
        <family val="1"/>
      </rPr>
      <t>4</t>
    </r>
    <r>
      <rPr>
        <b/>
        <sz val="9"/>
        <rFont val="Times New Roman"/>
        <family val="1"/>
      </rPr>
      <t>E</t>
    </r>
    <phoneticPr fontId="3" type="noConversion"/>
  </si>
  <si>
    <r>
      <t>200</t>
    </r>
    <r>
      <rPr>
        <b/>
        <sz val="9"/>
        <color rgb="FFFF0000"/>
        <rFont val="Times New Roman"/>
        <family val="1"/>
      </rPr>
      <t>5E</t>
    </r>
    <phoneticPr fontId="3" type="noConversion"/>
  </si>
  <si>
    <t>2006W</t>
    <phoneticPr fontId="3" type="noConversion"/>
  </si>
  <si>
    <t>0QA59S</t>
    <phoneticPr fontId="3" type="noConversion"/>
  </si>
  <si>
    <t>2011E</t>
  </si>
  <si>
    <t>2011W</t>
  </si>
  <si>
    <t>2012E</t>
  </si>
  <si>
    <t>2012W</t>
  </si>
  <si>
    <t>2013E</t>
  </si>
  <si>
    <t>2013W</t>
  </si>
  <si>
    <t>2014E</t>
  </si>
  <si>
    <t>2014W</t>
  </si>
  <si>
    <t>OMIT NGB</t>
    <phoneticPr fontId="3" type="noConversion"/>
  </si>
  <si>
    <t>OMIT</t>
    <phoneticPr fontId="3" type="noConversion"/>
  </si>
  <si>
    <t>19-20/Feb</t>
    <phoneticPr fontId="3" type="noConversion"/>
  </si>
  <si>
    <t>0KRULE</t>
    <phoneticPr fontId="3" type="noConversion"/>
  </si>
  <si>
    <t>P/O</t>
    <phoneticPr fontId="3" type="noConversion"/>
  </si>
  <si>
    <t>CMA CGM NEW JERSEY</t>
    <phoneticPr fontId="3" type="noConversion"/>
  </si>
  <si>
    <t>0KRBFW</t>
    <phoneticPr fontId="3" type="noConversion"/>
  </si>
  <si>
    <t>0KRBJW</t>
    <phoneticPr fontId="3" type="noConversion"/>
  </si>
  <si>
    <t>0KRBGE</t>
    <phoneticPr fontId="3" type="noConversion"/>
  </si>
  <si>
    <t>0KRBKE</t>
    <phoneticPr fontId="3" type="noConversion"/>
  </si>
  <si>
    <t>0KRBNW</t>
    <phoneticPr fontId="3" type="noConversion"/>
  </si>
  <si>
    <t>0KRBOE</t>
    <phoneticPr fontId="3" type="noConversion"/>
  </si>
  <si>
    <t>0KRBRW</t>
    <phoneticPr fontId="3" type="noConversion"/>
  </si>
  <si>
    <t>0KRBSE</t>
    <phoneticPr fontId="3" type="noConversion"/>
  </si>
  <si>
    <t>0KRBVW</t>
    <phoneticPr fontId="3" type="noConversion"/>
  </si>
  <si>
    <t>0KRBWE</t>
    <phoneticPr fontId="3" type="noConversion"/>
  </si>
  <si>
    <t>2006E</t>
    <phoneticPr fontId="3" type="noConversion"/>
  </si>
  <si>
    <t>2007W</t>
    <phoneticPr fontId="3" type="noConversion"/>
  </si>
  <si>
    <t>2007W</t>
    <phoneticPr fontId="3" type="noConversion"/>
  </si>
  <si>
    <t>2007E</t>
    <phoneticPr fontId="3" type="noConversion"/>
  </si>
  <si>
    <t>2007E</t>
    <phoneticPr fontId="3" type="noConversion"/>
  </si>
  <si>
    <t>21/Feb HMN</t>
    <phoneticPr fontId="3" type="noConversion"/>
  </si>
  <si>
    <t>2006W</t>
    <phoneticPr fontId="3" type="noConversion"/>
  </si>
  <si>
    <t>2006E</t>
    <phoneticPr fontId="3" type="noConversion"/>
  </si>
  <si>
    <t>VICTORY VOYAGER</t>
    <phoneticPr fontId="3" type="noConversion"/>
  </si>
  <si>
    <t>2007W</t>
    <phoneticPr fontId="3" type="noConversion"/>
  </si>
  <si>
    <t>2007E</t>
    <phoneticPr fontId="3" type="noConversion"/>
  </si>
  <si>
    <t>25/Feb HKG</t>
    <phoneticPr fontId="3" type="noConversion"/>
  </si>
  <si>
    <t>2006W</t>
    <phoneticPr fontId="3" type="noConversion"/>
  </si>
  <si>
    <t>0XSC1S</t>
    <phoneticPr fontId="3" type="noConversion"/>
  </si>
  <si>
    <t>0XSC2N</t>
    <phoneticPr fontId="3" type="noConversion"/>
  </si>
  <si>
    <t>012S</t>
    <phoneticPr fontId="3" type="noConversion"/>
  </si>
  <si>
    <t>012N</t>
    <phoneticPr fontId="3" type="noConversion"/>
  </si>
  <si>
    <t>0XSC5S</t>
    <phoneticPr fontId="3" type="noConversion"/>
  </si>
  <si>
    <t>0XSC6N</t>
    <phoneticPr fontId="3" type="noConversion"/>
  </si>
  <si>
    <t>0XSC7S</t>
    <phoneticPr fontId="3" type="noConversion"/>
  </si>
  <si>
    <t>0XSC8N</t>
    <phoneticPr fontId="3" type="noConversion"/>
  </si>
  <si>
    <t>013S</t>
    <phoneticPr fontId="3" type="noConversion"/>
  </si>
  <si>
    <t>013N</t>
    <phoneticPr fontId="3" type="noConversion"/>
  </si>
  <si>
    <t>294S</t>
    <phoneticPr fontId="3" type="noConversion"/>
  </si>
  <si>
    <t>230S</t>
    <phoneticPr fontId="3" type="noConversion"/>
  </si>
  <si>
    <t>037S</t>
    <phoneticPr fontId="3" type="noConversion"/>
  </si>
  <si>
    <t>295S</t>
    <phoneticPr fontId="3" type="noConversion"/>
  </si>
  <si>
    <t>231S</t>
    <phoneticPr fontId="3" type="noConversion"/>
  </si>
  <si>
    <t>038S</t>
    <phoneticPr fontId="3" type="noConversion"/>
  </si>
  <si>
    <t>P/O</t>
    <phoneticPr fontId="3" type="noConversion"/>
  </si>
  <si>
    <t>0QA5BS</t>
    <phoneticPr fontId="3" type="noConversion"/>
  </si>
  <si>
    <t>0KRUNE</t>
    <phoneticPr fontId="3" type="noConversion"/>
  </si>
  <si>
    <t>0KRURE</t>
    <phoneticPr fontId="3" type="noConversion"/>
  </si>
  <si>
    <t>OMIT</t>
    <phoneticPr fontId="3" type="noConversion"/>
  </si>
  <si>
    <t>OMIT HMN</t>
    <phoneticPr fontId="3" type="noConversion"/>
  </si>
  <si>
    <t>27/Feb HMN</t>
    <phoneticPr fontId="3" type="noConversion"/>
  </si>
  <si>
    <t>OMIT TAO</t>
    <phoneticPr fontId="3" type="noConversion"/>
  </si>
  <si>
    <t>2/Mar HKG</t>
    <phoneticPr fontId="3" type="noConversion"/>
  </si>
  <si>
    <r>
      <t xml:space="preserve">29/Feb </t>
    </r>
    <r>
      <rPr>
        <b/>
        <sz val="9"/>
        <color rgb="FFFF0000"/>
        <rFont val="Times New Roman"/>
        <family val="1"/>
      </rPr>
      <t>HICT</t>
    </r>
    <phoneticPr fontId="3" type="noConversion"/>
  </si>
  <si>
    <t>OMIT TAO</t>
    <phoneticPr fontId="3" type="noConversion"/>
  </si>
  <si>
    <t>2005E</t>
    <phoneticPr fontId="3" type="noConversion"/>
  </si>
  <si>
    <t>19-20/Feb</t>
    <phoneticPr fontId="3" type="noConversion"/>
  </si>
  <si>
    <t>0QA5CN</t>
    <phoneticPr fontId="3" type="noConversion"/>
  </si>
  <si>
    <t>JACK LONDON</t>
    <phoneticPr fontId="3" type="noConversion"/>
  </si>
  <si>
    <t>0QA5DS</t>
    <phoneticPr fontId="3" type="noConversion"/>
  </si>
  <si>
    <t>0QA5EN</t>
    <phoneticPr fontId="3" type="noConversion"/>
  </si>
  <si>
    <t>JACK LONDON</t>
    <phoneticPr fontId="3" type="noConversion"/>
  </si>
  <si>
    <t>0KRUPE</t>
    <phoneticPr fontId="3" type="noConversion"/>
  </si>
  <si>
    <t>0KRUVE</t>
    <phoneticPr fontId="3" type="noConversion"/>
  </si>
  <si>
    <t>CMA CGM GEORGIA</t>
    <phoneticPr fontId="3" type="noConversion"/>
  </si>
  <si>
    <t>OMIT</t>
    <phoneticPr fontId="3" type="noConversion"/>
  </si>
  <si>
    <t>6/Mar HMN</t>
    <phoneticPr fontId="3" type="noConversion"/>
  </si>
  <si>
    <t>6/Mar HMN</t>
    <phoneticPr fontId="3" type="noConversion"/>
  </si>
  <si>
    <t>2005E</t>
    <phoneticPr fontId="3" type="noConversion"/>
  </si>
  <si>
    <t>29/Mar NGB</t>
    <phoneticPr fontId="3" type="noConversion"/>
  </si>
  <si>
    <t>29/Feb NGB</t>
    <phoneticPr fontId="3" type="noConversion"/>
  </si>
  <si>
    <t>1/Mar SHA</t>
    <phoneticPr fontId="3" type="noConversion"/>
  </si>
  <si>
    <t>AS FLORA</t>
    <phoneticPr fontId="3" type="noConversion"/>
  </si>
  <si>
    <t>14/Mar NGB</t>
    <phoneticPr fontId="3" type="noConversion"/>
  </si>
  <si>
    <t>OMIT HKG</t>
    <phoneticPr fontId="3" type="noConversion"/>
  </si>
  <si>
    <t>2008W</t>
    <phoneticPr fontId="3" type="noConversion"/>
  </si>
  <si>
    <t>2008W</t>
    <phoneticPr fontId="3" type="noConversion"/>
  </si>
  <si>
    <t>2008E</t>
    <phoneticPr fontId="3" type="noConversion"/>
  </si>
  <si>
    <t>2015E</t>
  </si>
  <si>
    <t>2016E</t>
  </si>
  <si>
    <t>2017E</t>
  </si>
  <si>
    <t>2018E</t>
  </si>
  <si>
    <t>2015W</t>
  </si>
  <si>
    <t>2016W</t>
  </si>
  <si>
    <t>2017W</t>
  </si>
  <si>
    <t>2018W</t>
  </si>
  <si>
    <t>0CB1LS</t>
    <phoneticPr fontId="3" type="noConversion"/>
  </si>
  <si>
    <t>0CB1MN</t>
    <phoneticPr fontId="3" type="noConversion"/>
  </si>
  <si>
    <t>0CB1RS</t>
    <phoneticPr fontId="3" type="noConversion"/>
  </si>
  <si>
    <t>0CB1SN</t>
    <phoneticPr fontId="3" type="noConversion"/>
  </si>
  <si>
    <t>0KRUXE</t>
    <phoneticPr fontId="3" type="noConversion"/>
  </si>
  <si>
    <t xml:space="preserve"> ALS CERES</t>
    <phoneticPr fontId="3" type="noConversion"/>
  </si>
  <si>
    <t>P/O at SURABAYA</t>
    <phoneticPr fontId="3" type="noConversion"/>
  </si>
  <si>
    <t>0KRAVW</t>
    <phoneticPr fontId="3" type="noConversion"/>
  </si>
  <si>
    <t>0KRAWE</t>
    <phoneticPr fontId="3" type="noConversion"/>
  </si>
  <si>
    <t>NAVIOS DEDICATION</t>
    <phoneticPr fontId="3" type="noConversion"/>
  </si>
  <si>
    <t>OMIT TAO</t>
    <phoneticPr fontId="3" type="noConversion"/>
  </si>
  <si>
    <t>15/Mar SHA</t>
    <phoneticPr fontId="3" type="noConversion"/>
  </si>
  <si>
    <t>14/Mar P/I</t>
    <phoneticPr fontId="3" type="noConversion"/>
  </si>
  <si>
    <t>OMIT HMN</t>
    <phoneticPr fontId="3" type="noConversion"/>
  </si>
  <si>
    <t>OMIT HMN</t>
    <phoneticPr fontId="3" type="noConversion"/>
  </si>
  <si>
    <t>11-12/Mar</t>
    <phoneticPr fontId="3" type="noConversion"/>
  </si>
  <si>
    <t>OMIT</t>
    <phoneticPr fontId="3" type="noConversion"/>
  </si>
  <si>
    <t>OMIT</t>
    <phoneticPr fontId="3" type="noConversion"/>
  </si>
  <si>
    <t>DERBY D</t>
    <phoneticPr fontId="3" type="noConversion"/>
  </si>
  <si>
    <t>0KRAWE</t>
    <phoneticPr fontId="3" type="noConversion"/>
  </si>
  <si>
    <t>2009W</t>
    <phoneticPr fontId="3" type="noConversion"/>
  </si>
  <si>
    <t>2009E</t>
    <phoneticPr fontId="3" type="noConversion"/>
  </si>
  <si>
    <t>HE JIN</t>
    <phoneticPr fontId="3" type="noConversion"/>
  </si>
  <si>
    <t>2010W</t>
    <phoneticPr fontId="3" type="noConversion"/>
  </si>
  <si>
    <t>2010E</t>
    <phoneticPr fontId="3" type="noConversion"/>
  </si>
  <si>
    <t>2019E</t>
  </si>
  <si>
    <t>2019W</t>
  </si>
  <si>
    <t>2020E</t>
  </si>
  <si>
    <t>2020W</t>
  </si>
  <si>
    <t>0KRUYW</t>
    <phoneticPr fontId="3" type="noConversion"/>
  </si>
  <si>
    <t>0KRUZE</t>
    <phoneticPr fontId="3" type="noConversion"/>
  </si>
  <si>
    <t>SEATTLE C</t>
    <phoneticPr fontId="3" type="noConversion"/>
  </si>
  <si>
    <t>0KRV1W</t>
    <phoneticPr fontId="3" type="noConversion"/>
  </si>
  <si>
    <t>0KRV2E</t>
    <phoneticPr fontId="3" type="noConversion"/>
  </si>
  <si>
    <t>0KRV5E</t>
    <phoneticPr fontId="3" type="noConversion"/>
  </si>
  <si>
    <t>OMIT HMN</t>
    <phoneticPr fontId="3" type="noConversion"/>
  </si>
  <si>
    <t>OMIT SHK</t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</si>
  <si>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</si>
  <si>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t>HUMEN</t>
    <phoneticPr fontId="3" type="noConversion"/>
  </si>
  <si>
    <t>THU          1200</t>
    <phoneticPr fontId="3" type="noConversion"/>
  </si>
  <si>
    <t>FRI          0900</t>
    <phoneticPr fontId="3" type="noConversion"/>
  </si>
  <si>
    <t>SUN           1900</t>
    <phoneticPr fontId="3" type="noConversion"/>
  </si>
  <si>
    <t>2004W</t>
    <phoneticPr fontId="3" type="noConversion"/>
  </si>
  <si>
    <t>2005W</t>
    <phoneticPr fontId="3" type="noConversion"/>
  </si>
  <si>
    <t>HE JIN</t>
    <phoneticPr fontId="3" type="noConversion"/>
  </si>
  <si>
    <t>HUA KAI</t>
    <phoneticPr fontId="3" type="noConversion"/>
  </si>
  <si>
    <t>2014W</t>
    <phoneticPr fontId="3" type="noConversion"/>
  </si>
  <si>
    <t>2014E</t>
    <phoneticPr fontId="3" type="noConversion"/>
  </si>
  <si>
    <t>HUA KAI</t>
    <phoneticPr fontId="3" type="noConversion"/>
  </si>
  <si>
    <t>2015W</t>
    <phoneticPr fontId="3" type="noConversion"/>
  </si>
  <si>
    <t>2015E</t>
    <phoneticPr fontId="3" type="noConversion"/>
  </si>
  <si>
    <t>2016W</t>
    <phoneticPr fontId="3" type="noConversion"/>
  </si>
  <si>
    <t>2016E</t>
    <phoneticPr fontId="3" type="noConversion"/>
  </si>
  <si>
    <t>Port</t>
    <phoneticPr fontId="3" type="noConversion"/>
  </si>
  <si>
    <t>Terminal at each port for BVX service</t>
    <phoneticPr fontId="3" type="noConversion"/>
  </si>
  <si>
    <t>Humen</t>
    <phoneticPr fontId="3" type="noConversion"/>
  </si>
  <si>
    <t>PSA Dongguan Container Terminal Co.Ltd (DGCT)</t>
    <phoneticPr fontId="3" type="noConversion"/>
  </si>
  <si>
    <t>Haiphong</t>
    <phoneticPr fontId="3" type="noConversion"/>
  </si>
  <si>
    <t>Nam Hai port</t>
    <phoneticPr fontId="3" type="noConversion"/>
  </si>
  <si>
    <t>0QA5LS</t>
    <phoneticPr fontId="3" type="noConversion"/>
  </si>
  <si>
    <t>0QA5MN</t>
    <phoneticPr fontId="3" type="noConversion"/>
  </si>
  <si>
    <t>0QA5NS</t>
    <phoneticPr fontId="3" type="noConversion"/>
  </si>
  <si>
    <t>0QA5ON</t>
    <phoneticPr fontId="3" type="noConversion"/>
  </si>
  <si>
    <t>0QA5PS</t>
    <phoneticPr fontId="3" type="noConversion"/>
  </si>
  <si>
    <t>0QA5QN</t>
    <phoneticPr fontId="3" type="noConversion"/>
  </si>
  <si>
    <t>0QA5RS</t>
    <phoneticPr fontId="3" type="noConversion"/>
  </si>
  <si>
    <t>0QA5SN</t>
    <phoneticPr fontId="3" type="noConversion"/>
  </si>
  <si>
    <t>0QA5TS</t>
    <phoneticPr fontId="3" type="noConversion"/>
  </si>
  <si>
    <t>0QA5UN</t>
    <phoneticPr fontId="3" type="noConversion"/>
  </si>
  <si>
    <t>0QA5VS</t>
    <phoneticPr fontId="3" type="noConversion"/>
  </si>
  <si>
    <t>0QA5WN</t>
    <phoneticPr fontId="3" type="noConversion"/>
  </si>
  <si>
    <t>0QA5XS</t>
    <phoneticPr fontId="3" type="noConversion"/>
  </si>
  <si>
    <t>0QA5YN</t>
    <phoneticPr fontId="3" type="noConversion"/>
  </si>
  <si>
    <t>0QA5ZS</t>
    <phoneticPr fontId="3" type="noConversion"/>
  </si>
  <si>
    <t>0QA60N</t>
    <phoneticPr fontId="3" type="noConversion"/>
  </si>
  <si>
    <r>
      <t>海防(</t>
    </r>
    <r>
      <rPr>
        <b/>
        <sz val="10"/>
        <rFont val="宋体"/>
        <family val="3"/>
        <charset val="134"/>
      </rPr>
      <t>NAM HAI PORT</t>
    </r>
    <r>
      <rPr>
        <sz val="10"/>
        <rFont val="宋体"/>
        <family val="3"/>
        <charset val="134"/>
      </rPr>
      <t>)</t>
    </r>
    <phoneticPr fontId="3" type="noConversion"/>
  </si>
  <si>
    <t>MON          0800</t>
    <phoneticPr fontId="3" type="noConversion"/>
  </si>
  <si>
    <t>THU          2100</t>
    <phoneticPr fontId="3" type="noConversion"/>
  </si>
  <si>
    <t>FRI           1900</t>
    <phoneticPr fontId="3" type="noConversion"/>
  </si>
  <si>
    <t>P/O</t>
    <phoneticPr fontId="3" type="noConversion"/>
  </si>
  <si>
    <t>HYUNDAI VOYAGER</t>
    <phoneticPr fontId="3" type="noConversion"/>
  </si>
  <si>
    <t>089S</t>
    <phoneticPr fontId="3" type="noConversion"/>
  </si>
  <si>
    <t>089N</t>
    <phoneticPr fontId="3" type="noConversion"/>
  </si>
  <si>
    <t>090S</t>
    <phoneticPr fontId="3" type="noConversion"/>
  </si>
  <si>
    <t>090N</t>
    <phoneticPr fontId="3" type="noConversion"/>
  </si>
  <si>
    <t>091S</t>
    <phoneticPr fontId="3" type="noConversion"/>
  </si>
  <si>
    <t>091N</t>
    <phoneticPr fontId="3" type="noConversion"/>
  </si>
  <si>
    <t xml:space="preserve">SEASPAN NEW YORK </t>
    <phoneticPr fontId="3" type="noConversion"/>
  </si>
  <si>
    <t>HYUNDAI GOODWILL</t>
    <phoneticPr fontId="3" type="noConversion"/>
  </si>
  <si>
    <t>091S</t>
    <phoneticPr fontId="3" type="noConversion"/>
  </si>
  <si>
    <t>091N</t>
    <phoneticPr fontId="3" type="noConversion"/>
  </si>
  <si>
    <t>092S</t>
    <phoneticPr fontId="3" type="noConversion"/>
  </si>
  <si>
    <t>092N</t>
    <phoneticPr fontId="3" type="noConversion"/>
  </si>
  <si>
    <t>093S</t>
    <phoneticPr fontId="3" type="noConversion"/>
  </si>
  <si>
    <t>093N</t>
    <phoneticPr fontId="3" type="noConversion"/>
  </si>
  <si>
    <t>OMIT</t>
    <phoneticPr fontId="3" type="noConversion"/>
  </si>
  <si>
    <t>24/Mar XMN</t>
    <phoneticPr fontId="3" type="noConversion"/>
  </si>
  <si>
    <r>
      <t xml:space="preserve">BVX: CNSHK--CNHMN--VNHPH--CNSHK--CNHMN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</si>
  <si>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驳船到香港</t>
    <phoneticPr fontId="3" type="noConversion"/>
  </si>
  <si>
    <t>Shekou Container Terminals Ltd. (SCT)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</si>
  <si>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</si>
  <si>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0XSCBS</t>
    <phoneticPr fontId="3" type="noConversion"/>
  </si>
  <si>
    <t>0XSCCN</t>
    <phoneticPr fontId="3" type="noConversion"/>
  </si>
  <si>
    <t>0XSCDS</t>
    <phoneticPr fontId="3" type="noConversion"/>
  </si>
  <si>
    <t>0XSCEN</t>
    <phoneticPr fontId="3" type="noConversion"/>
  </si>
  <si>
    <t>014S</t>
    <phoneticPr fontId="3" type="noConversion"/>
  </si>
  <si>
    <t>014N</t>
    <phoneticPr fontId="3" type="noConversion"/>
  </si>
  <si>
    <t>0XSCHS</t>
    <phoneticPr fontId="3" type="noConversion"/>
  </si>
  <si>
    <t>0XSCIN</t>
    <phoneticPr fontId="3" type="noConversion"/>
  </si>
  <si>
    <t>0XSCJS</t>
    <phoneticPr fontId="3" type="noConversion"/>
  </si>
  <si>
    <t>0XSCKN</t>
    <phoneticPr fontId="3" type="noConversion"/>
  </si>
  <si>
    <t>015S</t>
    <phoneticPr fontId="3" type="noConversion"/>
  </si>
  <si>
    <t>015N</t>
    <phoneticPr fontId="3" type="noConversion"/>
  </si>
  <si>
    <t>HYUNDAI GOODWILL</t>
    <phoneticPr fontId="3" type="noConversion"/>
  </si>
  <si>
    <t>P/I</t>
    <phoneticPr fontId="3" type="noConversion"/>
  </si>
  <si>
    <t>0CBS3S</t>
    <phoneticPr fontId="3" type="noConversion"/>
  </si>
  <si>
    <t>0CBS4N</t>
    <phoneticPr fontId="3" type="noConversion"/>
  </si>
  <si>
    <t>P/O</t>
    <phoneticPr fontId="3" type="noConversion"/>
  </si>
  <si>
    <t>30/Mar SHA</t>
    <phoneticPr fontId="3" type="noConversion"/>
  </si>
  <si>
    <t>31/Mar NGB</t>
    <phoneticPr fontId="3" type="noConversion"/>
  </si>
  <si>
    <t>OMIT</t>
    <phoneticPr fontId="3" type="noConversion"/>
  </si>
  <si>
    <t>OMIT</t>
    <phoneticPr fontId="3" type="noConversion"/>
  </si>
  <si>
    <t>2/Apr XMN</t>
    <phoneticPr fontId="3" type="noConversion"/>
  </si>
  <si>
    <t>OMIT</t>
    <phoneticPr fontId="3" type="noConversion"/>
  </si>
  <si>
    <t>JPO TAURUS</t>
    <phoneticPr fontId="3" type="noConversion"/>
  </si>
  <si>
    <t>HE JIN</t>
    <phoneticPr fontId="3" type="noConversion"/>
  </si>
  <si>
    <t>2007E</t>
    <phoneticPr fontId="3" type="noConversion"/>
  </si>
  <si>
    <t>13/Apr SHA</t>
    <phoneticPr fontId="3" type="noConversion"/>
  </si>
  <si>
    <t>14/Apr NGB</t>
    <phoneticPr fontId="3" type="noConversion"/>
  </si>
  <si>
    <t>11-12/Apr Qingdao</t>
    <phoneticPr fontId="3" type="noConversion"/>
  </si>
  <si>
    <t>P/O at HPH after discharge</t>
    <phoneticPr fontId="3" type="noConversion"/>
  </si>
  <si>
    <t>AS FENJA</t>
    <phoneticPr fontId="3" type="noConversion"/>
  </si>
  <si>
    <t>P/I at SHA</t>
    <phoneticPr fontId="3" type="noConversion"/>
  </si>
  <si>
    <t>8/Apr XMN</t>
    <phoneticPr fontId="3" type="noConversion"/>
  </si>
  <si>
    <t>PADIAN 2</t>
    <phoneticPr fontId="3" type="noConversion"/>
  </si>
  <si>
    <t>2008E</t>
    <phoneticPr fontId="3" type="noConversion"/>
  </si>
  <si>
    <t>VICTORY VOYAGER</t>
    <phoneticPr fontId="3" type="noConversion"/>
  </si>
  <si>
    <t>2008W</t>
    <phoneticPr fontId="3" type="noConversion"/>
  </si>
  <si>
    <t>AS RICCARDA</t>
    <phoneticPr fontId="3" type="noConversion"/>
  </si>
  <si>
    <t>0CP1CN</t>
    <phoneticPr fontId="3" type="noConversion"/>
  </si>
  <si>
    <t>APL PUSAN</t>
    <phoneticPr fontId="3" type="noConversion"/>
  </si>
  <si>
    <t>0CG1BS</t>
    <phoneticPr fontId="3" type="noConversion"/>
  </si>
  <si>
    <t>9/Apr SHEKOU</t>
    <phoneticPr fontId="3" type="noConversion"/>
  </si>
  <si>
    <t>4-5/Apr NGB</t>
    <phoneticPr fontId="3" type="noConversion"/>
  </si>
  <si>
    <t>7-8/Apr SHK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</si>
  <si>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</si>
  <si>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</si>
  <si>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</si>
  <si>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9/Apr SHK</t>
    <phoneticPr fontId="3" type="noConversion"/>
  </si>
  <si>
    <t>0KRBBW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</si>
</sst>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&quot;S&quot;"/>
    <numFmt numFmtId="177" formatCode="[$-409]d/mmm;@"/>
  </numFmts>
  <fonts count="46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u/>
      <sz val="10"/>
      <name val="Times New Roman"/>
      <family val="1"/>
    </font>
    <font>
      <sz val="9"/>
      <name val="Times New Roman"/>
      <family val="1"/>
    </font>
    <font>
      <sz val="11.25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바탕체"/>
      <family val="3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indexed="10"/>
      <name val="Times New Roman"/>
      <family val="1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b/>
      <sz val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b/>
      <sz val="1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77" fontId="0" fillId="0" borderId="0">
      <alignment vertical="center"/>
    </xf>
    <xf numFmtId="177" fontId="1" fillId="0" borderId="0">
      <alignment vertical="center"/>
    </xf>
    <xf numFmtId="177" fontId="1" fillId="0" borderId="0"/>
    <xf numFmtId="177" fontId="16" fillId="0" borderId="0"/>
    <xf numFmtId="177" fontId="19" fillId="0" borderId="0"/>
  </cellStyleXfs>
  <cellXfs count="387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7" fillId="2" borderId="3" xfId="2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2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left" vertical="center"/>
    </xf>
    <xf numFmtId="177" fontId="11" fillId="3" borderId="1" xfId="0" applyFont="1" applyFill="1" applyBorder="1">
      <alignment vertical="center"/>
    </xf>
    <xf numFmtId="177" fontId="11" fillId="4" borderId="1" xfId="0" applyFont="1" applyFill="1" applyBorder="1">
      <alignment vertical="center"/>
    </xf>
    <xf numFmtId="177" fontId="0" fillId="0" borderId="0" xfId="0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6" fontId="13" fillId="0" borderId="1" xfId="2" applyNumberFormat="1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/>
    </xf>
    <xf numFmtId="177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6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7" fillId="5" borderId="0" xfId="0" applyNumberFormat="1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14" fillId="2" borderId="7" xfId="0" applyFont="1" applyFill="1" applyBorder="1" applyAlignment="1">
      <alignment horizontal="center"/>
    </xf>
    <xf numFmtId="177" fontId="2" fillId="0" borderId="0" xfId="0" applyFont="1" applyFill="1" applyBorder="1" applyAlignment="1">
      <alignment vertical="top" wrapText="1"/>
    </xf>
    <xf numFmtId="177" fontId="2" fillId="2" borderId="1" xfId="0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vertical="center"/>
    </xf>
    <xf numFmtId="177" fontId="14" fillId="2" borderId="1" xfId="0" applyFont="1" applyFill="1" applyBorder="1" applyAlignment="1">
      <alignment wrapText="1"/>
    </xf>
    <xf numFmtId="177" fontId="14" fillId="2" borderId="1" xfId="0" applyFont="1" applyFill="1" applyBorder="1">
      <alignment vertical="center"/>
    </xf>
    <xf numFmtId="177" fontId="9" fillId="0" borderId="0" xfId="0" applyFont="1" applyFill="1" applyBorder="1" applyAlignment="1">
      <alignment vertical="center"/>
    </xf>
    <xf numFmtId="177" fontId="14" fillId="2" borderId="2" xfId="0" applyFont="1" applyFill="1" applyBorder="1" applyAlignment="1">
      <alignment wrapText="1"/>
    </xf>
    <xf numFmtId="177" fontId="17" fillId="0" borderId="0" xfId="0" applyFont="1" applyAlignment="1">
      <alignment vertical="center" wrapText="1"/>
    </xf>
    <xf numFmtId="177" fontId="17" fillId="0" borderId="0" xfId="0" applyFont="1" applyAlignment="1">
      <alignment vertical="center"/>
    </xf>
    <xf numFmtId="177" fontId="18" fillId="0" borderId="0" xfId="0" applyFont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9" fillId="0" borderId="1" xfId="3" applyFont="1" applyFill="1" applyBorder="1" applyAlignment="1"/>
    <xf numFmtId="177" fontId="0" fillId="0" borderId="0" xfId="0" applyFill="1">
      <alignment vertical="center"/>
    </xf>
    <xf numFmtId="16" fontId="13" fillId="0" borderId="1" xfId="0" applyNumberFormat="1" applyFont="1" applyBorder="1" applyAlignment="1">
      <alignment horizontal="center" vertical="center"/>
    </xf>
    <xf numFmtId="177" fontId="12" fillId="5" borderId="5" xfId="0" applyFont="1" applyFill="1" applyBorder="1" applyAlignment="1">
      <alignment vertical="center"/>
    </xf>
    <xf numFmtId="177" fontId="11" fillId="0" borderId="1" xfId="0" applyFont="1" applyFill="1" applyBorder="1">
      <alignment vertical="center"/>
    </xf>
    <xf numFmtId="177" fontId="14" fillId="6" borderId="1" xfId="0" applyFont="1" applyFill="1" applyBorder="1" applyAlignment="1">
      <alignment wrapText="1"/>
    </xf>
    <xf numFmtId="16" fontId="13" fillId="0" borderId="0" xfId="2" applyNumberFormat="1" applyFont="1" applyFill="1" applyBorder="1" applyAlignment="1">
      <alignment horizontal="center" vertical="center"/>
    </xf>
    <xf numFmtId="177" fontId="13" fillId="0" borderId="0" xfId="2" applyNumberFormat="1" applyFont="1" applyFill="1" applyBorder="1" applyAlignment="1">
      <alignment horizontal="center" vertical="center"/>
    </xf>
    <xf numFmtId="177" fontId="9" fillId="7" borderId="1" xfId="2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7" fontId="23" fillId="0" borderId="0" xfId="0" applyFont="1" applyAlignment="1">
      <alignment vertical="center" wrapText="1"/>
    </xf>
    <xf numFmtId="177" fontId="24" fillId="0" borderId="0" xfId="0" applyFont="1" applyAlignment="1">
      <alignment vertical="center"/>
    </xf>
    <xf numFmtId="177" fontId="9" fillId="0" borderId="1" xfId="3" applyFont="1" applyFill="1" applyBorder="1" applyAlignment="1">
      <alignment horizontal="left"/>
    </xf>
    <xf numFmtId="177" fontId="12" fillId="0" borderId="0" xfId="0" applyFont="1" applyFill="1" applyBorder="1" applyAlignment="1">
      <alignment vertical="center"/>
    </xf>
    <xf numFmtId="16" fontId="13" fillId="9" borderId="1" xfId="0" applyNumberFormat="1" applyFont="1" applyFill="1" applyBorder="1" applyAlignment="1">
      <alignment horizontal="center" vertical="center"/>
    </xf>
    <xf numFmtId="176" fontId="9" fillId="11" borderId="1" xfId="0" applyNumberFormat="1" applyFont="1" applyFill="1" applyBorder="1" applyAlignment="1">
      <alignment horizontal="center" vertical="center"/>
    </xf>
    <xf numFmtId="16" fontId="40" fillId="9" borderId="1" xfId="0" applyNumberFormat="1" applyFont="1" applyFill="1" applyBorder="1" applyAlignment="1">
      <alignment horizontal="center" vertical="center"/>
    </xf>
    <xf numFmtId="177" fontId="13" fillId="9" borderId="1" xfId="0" applyNumberFormat="1" applyFont="1" applyFill="1" applyBorder="1" applyAlignment="1">
      <alignment horizontal="center" vertical="center"/>
    </xf>
    <xf numFmtId="177" fontId="0" fillId="0" borderId="0" xfId="0" applyBorder="1">
      <alignment vertical="center"/>
    </xf>
    <xf numFmtId="177" fontId="9" fillId="0" borderId="1" xfId="0" applyFont="1" applyBorder="1" applyAlignment="1">
      <alignment horizontal="center" vertical="center"/>
    </xf>
    <xf numFmtId="176" fontId="9" fillId="12" borderId="1" xfId="0" applyNumberFormat="1" applyFont="1" applyFill="1" applyBorder="1" applyAlignment="1">
      <alignment horizontal="center" vertical="center"/>
    </xf>
    <xf numFmtId="177" fontId="14" fillId="14" borderId="1" xfId="0" applyFont="1" applyFill="1" applyBorder="1" applyAlignment="1">
      <alignment wrapText="1"/>
    </xf>
    <xf numFmtId="16" fontId="9" fillId="9" borderId="1" xfId="0" applyNumberFormat="1" applyFont="1" applyFill="1" applyBorder="1" applyAlignment="1">
      <alignment horizontal="center" vertical="center"/>
    </xf>
    <xf numFmtId="177" fontId="9" fillId="10" borderId="1" xfId="3" applyFont="1" applyFill="1" applyBorder="1" applyAlignment="1"/>
    <xf numFmtId="177" fontId="9" fillId="0" borderId="1" xfId="0" applyFont="1" applyFill="1" applyBorder="1" applyAlignment="1">
      <alignment horizontal="left" vertical="center"/>
    </xf>
    <xf numFmtId="16" fontId="40" fillId="10" borderId="1" xfId="0" applyNumberFormat="1" applyFont="1" applyFill="1" applyBorder="1" applyAlignment="1">
      <alignment horizontal="center" vertical="center"/>
    </xf>
    <xf numFmtId="16" fontId="40" fillId="9" borderId="1" xfId="2" applyNumberFormat="1" applyFont="1" applyFill="1" applyBorder="1" applyAlignment="1">
      <alignment horizontal="center" vertical="center"/>
    </xf>
    <xf numFmtId="16" fontId="40" fillId="12" borderId="1" xfId="2" applyNumberFormat="1" applyFont="1" applyFill="1" applyBorder="1" applyAlignment="1">
      <alignment horizontal="center" vertical="center"/>
    </xf>
    <xf numFmtId="177" fontId="9" fillId="9" borderId="1" xfId="0" applyFont="1" applyFill="1" applyBorder="1" applyAlignment="1">
      <alignment horizontal="center" vertical="center"/>
    </xf>
    <xf numFmtId="177" fontId="27" fillId="0" borderId="1" xfId="3" applyFont="1" applyFill="1" applyBorder="1" applyAlignment="1">
      <alignment horizontal="left"/>
    </xf>
    <xf numFmtId="16" fontId="13" fillId="0" borderId="1" xfId="3" applyNumberFormat="1" applyFont="1" applyFill="1" applyBorder="1" applyAlignment="1">
      <alignment horizontal="center" vertical="center"/>
    </xf>
    <xf numFmtId="177" fontId="1" fillId="0" borderId="0" xfId="0" applyFont="1">
      <alignment vertical="center"/>
    </xf>
    <xf numFmtId="177" fontId="33" fillId="2" borderId="1" xfId="2" applyFont="1" applyFill="1" applyBorder="1" applyAlignment="1">
      <alignment horizontal="center" vertical="center"/>
    </xf>
    <xf numFmtId="177" fontId="9" fillId="9" borderId="1" xfId="2" applyFont="1" applyFill="1" applyBorder="1" applyAlignment="1">
      <alignment horizontal="center" vertical="center"/>
    </xf>
    <xf numFmtId="177" fontId="8" fillId="9" borderId="1" xfId="0" applyNumberFormat="1" applyFont="1" applyFill="1" applyBorder="1" applyAlignment="1">
      <alignment horizontal="center" vertical="center" wrapText="1"/>
    </xf>
    <xf numFmtId="177" fontId="8" fillId="12" borderId="1" xfId="0" applyNumberFormat="1" applyFont="1" applyFill="1" applyBorder="1" applyAlignment="1">
      <alignment horizontal="center" vertical="center" wrapText="1"/>
    </xf>
    <xf numFmtId="177" fontId="2" fillId="0" borderId="0" xfId="0" applyFont="1">
      <alignment vertical="center"/>
    </xf>
    <xf numFmtId="177" fontId="11" fillId="2" borderId="1" xfId="0" applyFont="1" applyFill="1" applyBorder="1" applyAlignment="1">
      <alignment wrapText="1"/>
    </xf>
    <xf numFmtId="177" fontId="9" fillId="12" borderId="1" xfId="3" applyFont="1" applyFill="1" applyBorder="1" applyAlignment="1">
      <alignment horizontal="left"/>
    </xf>
    <xf numFmtId="16" fontId="13" fillId="0" borderId="0" xfId="0" applyNumberFormat="1" applyFont="1" applyBorder="1" applyAlignment="1">
      <alignment horizontal="center" vertical="center"/>
    </xf>
    <xf numFmtId="177" fontId="2" fillId="0" borderId="9" xfId="0" applyFont="1" applyFill="1" applyBorder="1" applyAlignment="1">
      <alignment vertical="center"/>
    </xf>
    <xf numFmtId="177" fontId="7" fillId="0" borderId="9" xfId="0" applyFont="1" applyFill="1" applyBorder="1" applyAlignment="1">
      <alignment vertical="center"/>
    </xf>
    <xf numFmtId="177" fontId="7" fillId="0" borderId="0" xfId="0" applyFont="1" applyFill="1" applyBorder="1" applyAlignment="1">
      <alignment vertical="center"/>
    </xf>
    <xf numFmtId="177" fontId="8" fillId="14" borderId="4" xfId="0" applyNumberFormat="1" applyFont="1" applyFill="1" applyBorder="1" applyAlignment="1">
      <alignment horizontal="center" vertical="center" wrapText="1"/>
    </xf>
    <xf numFmtId="16" fontId="7" fillId="9" borderId="1" xfId="0" applyNumberFormat="1" applyFont="1" applyFill="1" applyBorder="1" applyAlignment="1">
      <alignment horizontal="center" vertical="center"/>
    </xf>
    <xf numFmtId="176" fontId="9" fillId="9" borderId="1" xfId="2" applyNumberFormat="1" applyFont="1" applyFill="1" applyBorder="1" applyAlignment="1">
      <alignment horizontal="center" vertical="center"/>
    </xf>
    <xf numFmtId="177" fontId="8" fillId="15" borderId="4" xfId="0" applyNumberFormat="1" applyFont="1" applyFill="1" applyBorder="1" applyAlignment="1">
      <alignment horizontal="center" vertical="center" wrapText="1"/>
    </xf>
    <xf numFmtId="16" fontId="41" fillId="9" borderId="1" xfId="0" applyNumberFormat="1" applyFont="1" applyFill="1" applyBorder="1" applyAlignment="1">
      <alignment horizontal="center" vertical="center"/>
    </xf>
    <xf numFmtId="177" fontId="9" fillId="11" borderId="1" xfId="2" applyFont="1" applyFill="1" applyBorder="1" applyAlignment="1">
      <alignment horizontal="center" vertical="center"/>
    </xf>
    <xf numFmtId="176" fontId="9" fillId="11" borderId="1" xfId="2" applyNumberFormat="1" applyFont="1" applyFill="1" applyBorder="1" applyAlignment="1">
      <alignment horizontal="center" vertical="center"/>
    </xf>
    <xf numFmtId="177" fontId="9" fillId="16" borderId="1" xfId="3" applyFont="1" applyFill="1" applyBorder="1" applyAlignment="1">
      <alignment horizontal="left"/>
    </xf>
    <xf numFmtId="177" fontId="9" fillId="10" borderId="1" xfId="2" applyFont="1" applyFill="1" applyBorder="1" applyAlignment="1">
      <alignment horizontal="center" vertical="center"/>
    </xf>
    <xf numFmtId="176" fontId="9" fillId="10" borderId="1" xfId="2" applyNumberFormat="1" applyFont="1" applyFill="1" applyBorder="1" applyAlignment="1">
      <alignment horizontal="center" vertical="center"/>
    </xf>
    <xf numFmtId="177" fontId="27" fillId="9" borderId="1" xfId="3" applyFont="1" applyFill="1" applyBorder="1" applyAlignment="1">
      <alignment horizontal="left"/>
    </xf>
    <xf numFmtId="177" fontId="39" fillId="16" borderId="1" xfId="3" applyFont="1" applyFill="1" applyBorder="1" applyAlignment="1">
      <alignment horizontal="left"/>
    </xf>
    <xf numFmtId="177" fontId="9" fillId="13" borderId="1" xfId="2" applyFont="1" applyFill="1" applyBorder="1" applyAlignment="1">
      <alignment horizontal="center" vertical="center"/>
    </xf>
    <xf numFmtId="176" fontId="9" fillId="13" borderId="1" xfId="2" applyNumberFormat="1" applyFont="1" applyFill="1" applyBorder="1" applyAlignment="1">
      <alignment horizontal="center" vertical="center"/>
    </xf>
    <xf numFmtId="177" fontId="7" fillId="0" borderId="0" xfId="0" applyFont="1" applyFill="1">
      <alignment vertical="center"/>
    </xf>
    <xf numFmtId="177" fontId="9" fillId="12" borderId="1" xfId="2" applyFont="1" applyFill="1" applyBorder="1" applyAlignment="1">
      <alignment horizontal="center"/>
    </xf>
    <xf numFmtId="177" fontId="39" fillId="9" borderId="1" xfId="2" applyFont="1" applyFill="1" applyBorder="1" applyAlignment="1">
      <alignment horizontal="center"/>
    </xf>
    <xf numFmtId="177" fontId="40" fillId="12" borderId="1" xfId="2" applyNumberFormat="1" applyFont="1" applyFill="1" applyBorder="1" applyAlignment="1">
      <alignment horizontal="center" vertical="center"/>
    </xf>
    <xf numFmtId="16" fontId="44" fillId="12" borderId="1" xfId="0" applyNumberFormat="1" applyFont="1" applyFill="1" applyBorder="1" applyAlignment="1">
      <alignment horizontal="center" vertical="center"/>
    </xf>
    <xf numFmtId="16" fontId="7" fillId="12" borderId="1" xfId="0" applyNumberFormat="1" applyFont="1" applyFill="1" applyBorder="1" applyAlignment="1">
      <alignment horizontal="center" vertical="center"/>
    </xf>
    <xf numFmtId="16" fontId="41" fillId="12" borderId="1" xfId="0" applyNumberFormat="1" applyFont="1" applyFill="1" applyBorder="1" applyAlignment="1">
      <alignment horizontal="center" vertical="center"/>
    </xf>
    <xf numFmtId="16" fontId="13" fillId="12" borderId="1" xfId="2" applyNumberFormat="1" applyFont="1" applyFill="1" applyBorder="1" applyAlignment="1">
      <alignment horizontal="center" vertical="center"/>
    </xf>
    <xf numFmtId="16" fontId="39" fillId="12" borderId="1" xfId="0" applyNumberFormat="1" applyFont="1" applyFill="1" applyBorder="1" applyAlignment="1">
      <alignment horizontal="center" vertical="center"/>
    </xf>
    <xf numFmtId="177" fontId="9" fillId="9" borderId="1" xfId="2" applyFont="1" applyFill="1" applyBorder="1" applyAlignment="1">
      <alignment horizontal="center"/>
    </xf>
    <xf numFmtId="16" fontId="13" fillId="9" borderId="1" xfId="2" applyNumberFormat="1" applyFont="1" applyFill="1" applyBorder="1" applyAlignment="1">
      <alignment horizontal="center" vertical="center"/>
    </xf>
    <xf numFmtId="177" fontId="9" fillId="9" borderId="1" xfId="0" applyNumberFormat="1" applyFont="1" applyFill="1" applyBorder="1" applyAlignment="1">
      <alignment horizontal="center" vertical="center"/>
    </xf>
    <xf numFmtId="16" fontId="13" fillId="12" borderId="1" xfId="0" applyNumberFormat="1" applyFont="1" applyFill="1" applyBorder="1" applyAlignment="1">
      <alignment horizontal="center" vertical="center"/>
    </xf>
    <xf numFmtId="177" fontId="13" fillId="12" borderId="1" xfId="0" applyNumberFormat="1" applyFont="1" applyFill="1" applyBorder="1" applyAlignment="1">
      <alignment horizontal="center" vertical="center"/>
    </xf>
    <xf numFmtId="177" fontId="39" fillId="0" borderId="1" xfId="2" applyFont="1" applyFill="1" applyBorder="1" applyAlignment="1">
      <alignment horizontal="center"/>
    </xf>
    <xf numFmtId="16" fontId="9" fillId="12" borderId="1" xfId="2" applyNumberFormat="1" applyFont="1" applyFill="1" applyBorder="1" applyAlignment="1">
      <alignment horizontal="center" vertical="center"/>
    </xf>
    <xf numFmtId="16" fontId="9" fillId="9" borderId="1" xfId="2" applyNumberFormat="1" applyFont="1" applyFill="1" applyBorder="1" applyAlignment="1">
      <alignment horizontal="center" vertical="center"/>
    </xf>
    <xf numFmtId="177" fontId="39" fillId="9" borderId="1" xfId="0" applyNumberFormat="1" applyFont="1" applyFill="1" applyBorder="1" applyAlignment="1">
      <alignment horizontal="center" vertical="center"/>
    </xf>
    <xf numFmtId="177" fontId="9" fillId="12" borderId="1" xfId="0" applyFont="1" applyFill="1" applyBorder="1" applyAlignment="1">
      <alignment horizontal="center" vertical="center"/>
    </xf>
    <xf numFmtId="176" fontId="9" fillId="12" borderId="1" xfId="2" applyNumberFormat="1" applyFont="1" applyFill="1" applyBorder="1" applyAlignment="1">
      <alignment horizontal="center" vertical="center"/>
    </xf>
    <xf numFmtId="176" fontId="9" fillId="9" borderId="1" xfId="0" applyNumberFormat="1" applyFont="1" applyFill="1" applyBorder="1" applyAlignment="1">
      <alignment horizontal="center" vertical="center"/>
    </xf>
    <xf numFmtId="177" fontId="9" fillId="9" borderId="1" xfId="0" applyFont="1" applyFill="1" applyBorder="1" applyAlignment="1">
      <alignment vertical="center"/>
    </xf>
    <xf numFmtId="177" fontId="9" fillId="12" borderId="1" xfId="0" applyFont="1" applyFill="1" applyBorder="1" applyAlignment="1">
      <alignment vertical="center"/>
    </xf>
    <xf numFmtId="177" fontId="39" fillId="12" borderId="1" xfId="3" applyFont="1" applyFill="1" applyBorder="1" applyAlignment="1"/>
    <xf numFmtId="176" fontId="39" fillId="12" borderId="1" xfId="0" applyNumberFormat="1" applyFont="1" applyFill="1" applyBorder="1" applyAlignment="1">
      <alignment horizontal="center" vertical="center"/>
    </xf>
    <xf numFmtId="16" fontId="40" fillId="12" borderId="1" xfId="0" applyNumberFormat="1" applyFont="1" applyFill="1" applyBorder="1" applyAlignment="1">
      <alignment horizontal="center" vertical="center"/>
    </xf>
    <xf numFmtId="16" fontId="45" fillId="9" borderId="1" xfId="0" applyNumberFormat="1" applyFont="1" applyFill="1" applyBorder="1" applyAlignment="1">
      <alignment horizontal="center" vertical="center"/>
    </xf>
    <xf numFmtId="177" fontId="10" fillId="0" borderId="1" xfId="2" applyFont="1" applyFill="1" applyBorder="1" applyAlignment="1">
      <alignment horizontal="center"/>
    </xf>
    <xf numFmtId="16" fontId="39" fillId="9" borderId="1" xfId="2" applyNumberFormat="1" applyFont="1" applyFill="1" applyBorder="1" applyAlignment="1">
      <alignment horizontal="center" vertical="center"/>
    </xf>
    <xf numFmtId="16" fontId="45" fillId="0" borderId="1" xfId="0" applyNumberFormat="1" applyFont="1" applyFill="1" applyBorder="1" applyAlignment="1">
      <alignment horizontal="center" vertical="center"/>
    </xf>
    <xf numFmtId="177" fontId="39" fillId="12" borderId="1" xfId="0" applyNumberFormat="1" applyFont="1" applyFill="1" applyBorder="1" applyAlignment="1">
      <alignment horizontal="center" vertical="center"/>
    </xf>
    <xf numFmtId="16" fontId="39" fillId="12" borderId="1" xfId="2" applyNumberFormat="1" applyFont="1" applyFill="1" applyBorder="1" applyAlignment="1">
      <alignment horizontal="center" vertical="center"/>
    </xf>
    <xf numFmtId="16" fontId="39" fillId="9" borderId="1" xfId="0" applyNumberFormat="1" applyFont="1" applyFill="1" applyBorder="1" applyAlignment="1">
      <alignment horizontal="center" vertical="center"/>
    </xf>
    <xf numFmtId="16" fontId="39" fillId="0" borderId="1" xfId="0" applyNumberFormat="1" applyFont="1" applyFill="1" applyBorder="1" applyAlignment="1">
      <alignment horizontal="center" vertical="center"/>
    </xf>
    <xf numFmtId="177" fontId="39" fillId="9" borderId="1" xfId="3" applyFont="1" applyFill="1" applyBorder="1" applyAlignment="1">
      <alignment horizontal="left"/>
    </xf>
    <xf numFmtId="177" fontId="39" fillId="0" borderId="1" xfId="3" applyFont="1" applyFill="1" applyBorder="1" applyAlignment="1">
      <alignment horizontal="center"/>
    </xf>
    <xf numFmtId="177" fontId="9" fillId="11" borderId="1" xfId="2" applyFont="1" applyFill="1" applyBorder="1" applyAlignment="1">
      <alignment horizontal="center"/>
    </xf>
    <xf numFmtId="16" fontId="13" fillId="11" borderId="1" xfId="2" applyNumberFormat="1" applyFont="1" applyFill="1" applyBorder="1" applyAlignment="1">
      <alignment horizontal="center" vertical="center"/>
    </xf>
    <xf numFmtId="177" fontId="9" fillId="11" borderId="1" xfId="0" applyNumberFormat="1" applyFont="1" applyFill="1" applyBorder="1" applyAlignment="1">
      <alignment horizontal="center" vertical="center"/>
    </xf>
    <xf numFmtId="16" fontId="9" fillId="11" borderId="1" xfId="0" applyNumberFormat="1" applyFont="1" applyFill="1" applyBorder="1" applyAlignment="1">
      <alignment horizontal="center" vertical="center"/>
    </xf>
    <xf numFmtId="16" fontId="9" fillId="0" borderId="1" xfId="2" applyNumberFormat="1" applyFont="1" applyFill="1" applyBorder="1" applyAlignment="1">
      <alignment horizontal="center" vertical="center"/>
    </xf>
    <xf numFmtId="177" fontId="39" fillId="12" borderId="1" xfId="2" applyFont="1" applyFill="1" applyBorder="1" applyAlignment="1">
      <alignment horizontal="center"/>
    </xf>
    <xf numFmtId="16" fontId="9" fillId="11" borderId="1" xfId="2" applyNumberFormat="1" applyFont="1" applyFill="1" applyBorder="1" applyAlignment="1">
      <alignment horizontal="center" vertical="center"/>
    </xf>
    <xf numFmtId="16" fontId="39" fillId="11" borderId="1" xfId="0" applyNumberFormat="1" applyFont="1" applyFill="1" applyBorder="1" applyAlignment="1">
      <alignment horizontal="center" vertical="center"/>
    </xf>
    <xf numFmtId="177" fontId="40" fillId="11" borderId="1" xfId="2" applyNumberFormat="1" applyFont="1" applyFill="1" applyBorder="1" applyAlignment="1">
      <alignment horizontal="center" vertical="center"/>
    </xf>
    <xf numFmtId="16" fontId="40" fillId="11" borderId="1" xfId="2" applyNumberFormat="1" applyFont="1" applyFill="1" applyBorder="1" applyAlignment="1">
      <alignment horizontal="center" vertical="center"/>
    </xf>
    <xf numFmtId="177" fontId="13" fillId="11" borderId="1" xfId="2" applyNumberFormat="1" applyFont="1" applyFill="1" applyBorder="1" applyAlignment="1">
      <alignment horizontal="center" vertical="center"/>
    </xf>
    <xf numFmtId="177" fontId="9" fillId="9" borderId="1" xfId="3" applyFont="1" applyFill="1" applyBorder="1" applyAlignment="1"/>
    <xf numFmtId="177" fontId="9" fillId="12" borderId="1" xfId="0" applyFont="1" applyFill="1" applyBorder="1" applyAlignment="1">
      <alignment horizontal="left" vertical="center"/>
    </xf>
    <xf numFmtId="176" fontId="39" fillId="9" borderId="1" xfId="0" applyNumberFormat="1" applyFont="1" applyFill="1" applyBorder="1" applyAlignment="1">
      <alignment horizontal="center" vertical="center"/>
    </xf>
    <xf numFmtId="177" fontId="0" fillId="0" borderId="1" xfId="0" applyBorder="1">
      <alignment vertical="center"/>
    </xf>
    <xf numFmtId="177" fontId="9" fillId="12" borderId="1" xfId="3" applyFont="1" applyFill="1" applyBorder="1" applyAlignment="1"/>
    <xf numFmtId="177" fontId="40" fillId="0" borderId="1" xfId="2" applyNumberFormat="1" applyFont="1" applyFill="1" applyBorder="1" applyAlignment="1">
      <alignment horizontal="center" vertical="center"/>
    </xf>
    <xf numFmtId="16" fontId="40" fillId="0" borderId="1" xfId="2" applyNumberFormat="1" applyFont="1" applyFill="1" applyBorder="1" applyAlignment="1">
      <alignment horizontal="center" vertical="center"/>
    </xf>
    <xf numFmtId="16" fontId="39" fillId="11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9" fillId="9" borderId="1" xfId="3" applyFont="1" applyFill="1" applyBorder="1" applyAlignment="1">
      <alignment horizontal="left"/>
    </xf>
    <xf numFmtId="177" fontId="9" fillId="9" borderId="1" xfId="0" applyFont="1" applyFill="1" applyBorder="1" applyAlignment="1">
      <alignment horizontal="left" vertical="center"/>
    </xf>
    <xf numFmtId="16" fontId="9" fillId="10" borderId="1" xfId="0" applyNumberFormat="1" applyFont="1" applyFill="1" applyBorder="1" applyAlignment="1">
      <alignment horizontal="center" vertical="center"/>
    </xf>
    <xf numFmtId="177" fontId="40" fillId="0" borderId="1" xfId="0" applyNumberFormat="1" applyFont="1" applyFill="1" applyBorder="1" applyAlignment="1">
      <alignment horizontal="center" vertical="center"/>
    </xf>
    <xf numFmtId="16" fontId="40" fillId="0" borderId="1" xfId="0" applyNumberFormat="1" applyFont="1" applyFill="1" applyBorder="1" applyAlignment="1">
      <alignment horizontal="center" vertical="center"/>
    </xf>
    <xf numFmtId="176" fontId="39" fillId="0" borderId="1" xfId="0" applyNumberFormat="1" applyFont="1" applyFill="1" applyBorder="1" applyAlignment="1">
      <alignment horizontal="center" vertical="center"/>
    </xf>
    <xf numFmtId="177" fontId="39" fillId="0" borderId="1" xfId="0" applyFont="1" applyFill="1" applyBorder="1" applyAlignment="1">
      <alignment horizontal="left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6" fontId="40" fillId="10" borderId="1" xfId="2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177" fontId="9" fillId="10" borderId="1" xfId="3" applyFont="1" applyFill="1" applyBorder="1" applyAlignment="1">
      <alignment horizontal="left"/>
    </xf>
    <xf numFmtId="176" fontId="9" fillId="10" borderId="1" xfId="0" applyNumberFormat="1" applyFont="1" applyFill="1" applyBorder="1" applyAlignment="1">
      <alignment horizontal="center" vertical="center"/>
    </xf>
    <xf numFmtId="177" fontId="9" fillId="11" borderId="1" xfId="0" applyFont="1" applyFill="1" applyBorder="1" applyAlignment="1">
      <alignment vertical="center"/>
    </xf>
    <xf numFmtId="177" fontId="10" fillId="9" borderId="1" xfId="2" applyFont="1" applyFill="1" applyBorder="1" applyAlignment="1">
      <alignment horizontal="center"/>
    </xf>
    <xf numFmtId="177" fontId="13" fillId="10" borderId="1" xfId="0" applyNumberFormat="1" applyFont="1" applyFill="1" applyBorder="1" applyAlignment="1">
      <alignment horizontal="center" vertical="center"/>
    </xf>
    <xf numFmtId="16" fontId="13" fillId="10" borderId="1" xfId="0" applyNumberFormat="1" applyFont="1" applyFill="1" applyBorder="1" applyAlignment="1">
      <alignment horizontal="center" vertical="center"/>
    </xf>
    <xf numFmtId="16" fontId="9" fillId="12" borderId="7" xfId="0" applyNumberFormat="1" applyFont="1" applyFill="1" applyBorder="1" applyAlignment="1">
      <alignment vertical="center"/>
    </xf>
    <xf numFmtId="177" fontId="9" fillId="11" borderId="1" xfId="0" applyFont="1" applyFill="1" applyBorder="1" applyAlignment="1">
      <alignment horizontal="left" vertical="center"/>
    </xf>
    <xf numFmtId="16" fontId="41" fillId="12" borderId="7" xfId="0" applyNumberFormat="1" applyFont="1" applyFill="1" applyBorder="1" applyAlignment="1">
      <alignment horizontal="center" vertical="center"/>
    </xf>
    <xf numFmtId="16" fontId="41" fillId="12" borderId="8" xfId="0" applyNumberFormat="1" applyFont="1" applyFill="1" applyBorder="1" applyAlignment="1">
      <alignment horizontal="center" vertical="center"/>
    </xf>
    <xf numFmtId="16" fontId="7" fillId="12" borderId="7" xfId="0" applyNumberFormat="1" applyFont="1" applyFill="1" applyBorder="1" applyAlignment="1">
      <alignment horizontal="center" vertical="center"/>
    </xf>
    <xf numFmtId="16" fontId="7" fillId="12" borderId="8" xfId="0" applyNumberFormat="1" applyFont="1" applyFill="1" applyBorder="1" applyAlignment="1">
      <alignment horizontal="center" vertical="center"/>
    </xf>
    <xf numFmtId="16" fontId="7" fillId="9" borderId="7" xfId="0" applyNumberFormat="1" applyFont="1" applyFill="1" applyBorder="1" applyAlignment="1">
      <alignment horizontal="center" vertical="center"/>
    </xf>
    <xf numFmtId="16" fontId="7" fillId="9" borderId="10" xfId="0" applyNumberFormat="1" applyFont="1" applyFill="1" applyBorder="1" applyAlignment="1">
      <alignment horizontal="center" vertical="center"/>
    </xf>
    <xf numFmtId="16" fontId="7" fillId="9" borderId="8" xfId="0" applyNumberFormat="1" applyFont="1" applyFill="1" applyBorder="1" applyAlignment="1">
      <alignment horizontal="center" vertical="center"/>
    </xf>
    <xf numFmtId="177" fontId="42" fillId="13" borderId="7" xfId="0" applyFont="1" applyFill="1" applyBorder="1" applyAlignment="1">
      <alignment horizontal="left" vertical="center"/>
    </xf>
    <xf numFmtId="177" fontId="42" fillId="13" borderId="10" xfId="0" applyFont="1" applyFill="1" applyBorder="1" applyAlignment="1">
      <alignment horizontal="left" vertical="center"/>
    </xf>
    <xf numFmtId="177" fontId="42" fillId="13" borderId="8" xfId="0" applyFont="1" applyFill="1" applyBorder="1" applyAlignment="1">
      <alignment horizontal="left" vertical="center"/>
    </xf>
    <xf numFmtId="177" fontId="2" fillId="0" borderId="7" xfId="0" applyFont="1" applyFill="1" applyBorder="1" applyAlignment="1">
      <alignment horizontal="left" vertical="center"/>
    </xf>
    <xf numFmtId="177" fontId="2" fillId="0" borderId="10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left" vertical="center"/>
    </xf>
    <xf numFmtId="177" fontId="2" fillId="4" borderId="7" xfId="0" applyFont="1" applyFill="1" applyBorder="1" applyAlignment="1">
      <alignment horizontal="left" vertical="center"/>
    </xf>
    <xf numFmtId="177" fontId="2" fillId="4" borderId="10" xfId="0" applyFont="1" applyFill="1" applyBorder="1" applyAlignment="1">
      <alignment horizontal="left" vertical="center"/>
    </xf>
    <xf numFmtId="177" fontId="2" fillId="4" borderId="8" xfId="0" applyFont="1" applyFill="1" applyBorder="1" applyAlignment="1">
      <alignment horizontal="left" vertical="center"/>
    </xf>
    <xf numFmtId="177" fontId="2" fillId="13" borderId="7" xfId="0" applyFont="1" applyFill="1" applyBorder="1" applyAlignment="1">
      <alignment horizontal="left" vertical="center"/>
    </xf>
    <xf numFmtId="177" fontId="2" fillId="13" borderId="10" xfId="0" applyFont="1" applyFill="1" applyBorder="1" applyAlignment="1">
      <alignment horizontal="left" vertical="center"/>
    </xf>
    <xf numFmtId="177" fontId="2" fillId="13" borderId="8" xfId="0" applyFont="1" applyFill="1" applyBorder="1" applyAlignment="1">
      <alignment horizontal="left" vertical="center"/>
    </xf>
    <xf numFmtId="177" fontId="7" fillId="2" borderId="4" xfId="2" applyFont="1" applyFill="1" applyBorder="1" applyAlignment="1">
      <alignment horizontal="center" vertical="center"/>
    </xf>
    <xf numFmtId="177" fontId="4" fillId="8" borderId="11" xfId="0" applyFont="1" applyFill="1" applyBorder="1" applyAlignment="1">
      <alignment horizontal="left" vertical="center"/>
    </xf>
    <xf numFmtId="177" fontId="4" fillId="8" borderId="6" xfId="0" applyFont="1" applyFill="1" applyBorder="1" applyAlignment="1">
      <alignment horizontal="left" vertical="center"/>
    </xf>
    <xf numFmtId="177" fontId="7" fillId="2" borderId="2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6" fillId="2" borderId="7" xfId="2" applyFont="1" applyFill="1" applyBorder="1" applyAlignment="1">
      <alignment horizontal="center" vertical="center"/>
    </xf>
    <xf numFmtId="177" fontId="6" fillId="2" borderId="8" xfId="2" applyFont="1" applyFill="1" applyBorder="1" applyAlignment="1">
      <alignment horizontal="center" vertical="center"/>
    </xf>
    <xf numFmtId="177" fontId="23" fillId="0" borderId="0" xfId="0" applyFont="1" applyAlignment="1">
      <alignment horizontal="center" vertical="center" wrapText="1"/>
    </xf>
    <xf numFmtId="177" fontId="24" fillId="0" borderId="0" xfId="0" applyFont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7" xfId="2" applyFont="1" applyFill="1" applyBorder="1" applyAlignment="1">
      <alignment horizontal="center" vertical="center"/>
    </xf>
    <xf numFmtId="177" fontId="7" fillId="2" borderId="10" xfId="2" applyFont="1" applyFill="1" applyBorder="1" applyAlignment="1">
      <alignment horizontal="center" vertical="center"/>
    </xf>
    <xf numFmtId="177" fontId="6" fillId="2" borderId="10" xfId="2" applyFont="1" applyFill="1" applyBorder="1" applyAlignment="1">
      <alignment horizontal="center" vertical="center"/>
    </xf>
    <xf numFmtId="177" fontId="7" fillId="2" borderId="8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center" vertical="center"/>
    </xf>
    <xf numFmtId="177" fontId="2" fillId="3" borderId="10" xfId="0" applyFont="1" applyFill="1" applyBorder="1" applyAlignment="1">
      <alignment horizontal="center" vertical="center"/>
    </xf>
    <xf numFmtId="177" fontId="2" fillId="3" borderId="8" xfId="0" applyFont="1" applyFill="1" applyBorder="1" applyAlignment="1">
      <alignment horizontal="center" vertical="center"/>
    </xf>
    <xf numFmtId="177" fontId="2" fillId="12" borderId="7" xfId="0" applyFont="1" applyFill="1" applyBorder="1" applyAlignment="1">
      <alignment horizontal="left" vertical="center"/>
    </xf>
    <xf numFmtId="177" fontId="2" fillId="12" borderId="10" xfId="0" applyFont="1" applyFill="1" applyBorder="1" applyAlignment="1">
      <alignment horizontal="left" vertical="center"/>
    </xf>
    <xf numFmtId="177" fontId="2" fillId="12" borderId="8" xfId="0" applyFont="1" applyFill="1" applyBorder="1" applyAlignment="1">
      <alignment horizontal="left" vertical="center"/>
    </xf>
    <xf numFmtId="16" fontId="7" fillId="0" borderId="7" xfId="0" applyNumberFormat="1" applyFont="1" applyFill="1" applyBorder="1" applyAlignment="1">
      <alignment horizontal="center" vertical="center"/>
    </xf>
    <xf numFmtId="16" fontId="7" fillId="0" borderId="10" xfId="0" applyNumberFormat="1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77" fontId="17" fillId="0" borderId="0" xfId="0" applyFont="1" applyAlignment="1">
      <alignment horizontal="center" vertical="center" wrapText="1"/>
    </xf>
    <xf numFmtId="177" fontId="18" fillId="0" borderId="0" xfId="0" applyFont="1" applyAlignment="1">
      <alignment horizontal="center" vertical="center"/>
    </xf>
    <xf numFmtId="177" fontId="4" fillId="8" borderId="9" xfId="0" applyFont="1" applyFill="1" applyBorder="1" applyAlignment="1">
      <alignment horizontal="left" vertical="center"/>
    </xf>
    <xf numFmtId="177" fontId="4" fillId="8" borderId="0" xfId="0" applyFont="1" applyFill="1" applyBorder="1" applyAlignment="1">
      <alignment horizontal="left" vertical="center"/>
    </xf>
    <xf numFmtId="177" fontId="33" fillId="2" borderId="7" xfId="2" applyFont="1" applyFill="1" applyBorder="1" applyAlignment="1">
      <alignment horizontal="center" vertical="center"/>
    </xf>
    <xf numFmtId="177" fontId="33" fillId="2" borderId="8" xfId="2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2" fillId="5" borderId="0" xfId="0" applyFont="1" applyFill="1" applyBorder="1" applyAlignment="1">
      <alignment horizontal="left" vertical="center"/>
    </xf>
    <xf numFmtId="177" fontId="0" fillId="2" borderId="7" xfId="0" applyFill="1" applyBorder="1" applyAlignment="1">
      <alignment horizontal="center" vertical="center"/>
    </xf>
    <xf numFmtId="177" fontId="2" fillId="2" borderId="8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7" fillId="2" borderId="8" xfId="0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12" borderId="1" xfId="0" applyFont="1" applyFill="1" applyBorder="1" applyAlignment="1">
      <alignment horizontal="center" vertical="center"/>
    </xf>
    <xf numFmtId="177" fontId="1" fillId="12" borderId="1" xfId="0" applyFont="1" applyFill="1" applyBorder="1" applyAlignment="1">
      <alignment horizontal="center" vertical="center"/>
    </xf>
    <xf numFmtId="177" fontId="2" fillId="1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 wrapText="1"/>
    </xf>
    <xf numFmtId="177" fontId="2" fillId="2" borderId="1" xfId="0" applyFont="1" applyFill="1" applyBorder="1" applyAlignment="1">
      <alignment vertical="top" wrapText="1"/>
    </xf>
    <xf numFmtId="177" fontId="0" fillId="2" borderId="8" xfId="0" applyFont="1" applyFill="1" applyBorder="1" applyAlignment="1">
      <alignment horizontal="center" vertical="center"/>
    </xf>
    <xf numFmtId="177" fontId="0" fillId="2" borderId="1" xfId="0" applyFill="1" applyBorder="1" applyAlignment="1">
      <alignment horizontal="center" vertical="center"/>
    </xf>
    <xf numFmtId="177" fontId="39" fillId="9" borderId="7" xfId="0" applyNumberFormat="1" applyFont="1" applyFill="1" applyBorder="1" applyAlignment="1">
      <alignment horizontal="left" vertical="center"/>
    </xf>
    <xf numFmtId="177" fontId="39" fillId="9" borderId="10" xfId="0" applyNumberFormat="1" applyFont="1" applyFill="1" applyBorder="1" applyAlignment="1">
      <alignment horizontal="left" vertical="center"/>
    </xf>
    <xf numFmtId="177" fontId="39" fillId="9" borderId="8" xfId="0" applyNumberFormat="1" applyFont="1" applyFill="1" applyBorder="1" applyAlignment="1">
      <alignment horizontal="left" vertical="center"/>
    </xf>
    <xf numFmtId="177" fontId="2" fillId="9" borderId="1" xfId="0" applyFont="1" applyFill="1" applyBorder="1" applyAlignment="1">
      <alignment vertical="top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10" xfId="0" applyFont="1" applyFill="1" applyBorder="1" applyAlignment="1">
      <alignment horizontal="left" vertical="top" wrapText="1"/>
    </xf>
    <xf numFmtId="177" fontId="2" fillId="2" borderId="8" xfId="0" applyFont="1" applyFill="1" applyBorder="1" applyAlignment="1">
      <alignment horizontal="left" vertical="top" wrapText="1"/>
    </xf>
    <xf numFmtId="16" fontId="9" fillId="11" borderId="7" xfId="0" applyNumberFormat="1" applyFont="1" applyFill="1" applyBorder="1" applyAlignment="1">
      <alignment horizontal="center" vertical="center"/>
    </xf>
    <xf numFmtId="16" fontId="9" fillId="11" borderId="8" xfId="0" applyNumberFormat="1" applyFont="1" applyFill="1" applyBorder="1" applyAlignment="1">
      <alignment horizontal="center" vertical="center"/>
    </xf>
    <xf numFmtId="177" fontId="39" fillId="0" borderId="7" xfId="2" applyFont="1" applyFill="1" applyBorder="1" applyAlignment="1">
      <alignment horizontal="left"/>
    </xf>
    <xf numFmtId="177" fontId="39" fillId="0" borderId="10" xfId="2" applyFont="1" applyFill="1" applyBorder="1" applyAlignment="1">
      <alignment horizontal="left"/>
    </xf>
    <xf numFmtId="177" fontId="39" fillId="0" borderId="8" xfId="2" applyFont="1" applyFill="1" applyBorder="1" applyAlignment="1">
      <alignment horizontal="left"/>
    </xf>
    <xf numFmtId="16" fontId="13" fillId="10" borderId="7" xfId="0" applyNumberFormat="1" applyFont="1" applyFill="1" applyBorder="1" applyAlignment="1">
      <alignment horizontal="center" vertical="center"/>
    </xf>
    <xf numFmtId="16" fontId="13" fillId="10" borderId="8" xfId="0" applyNumberFormat="1" applyFont="1" applyFill="1" applyBorder="1" applyAlignment="1">
      <alignment horizontal="center" vertical="center"/>
    </xf>
    <xf numFmtId="177" fontId="13" fillId="10" borderId="7" xfId="0" applyNumberFormat="1" applyFont="1" applyFill="1" applyBorder="1" applyAlignment="1">
      <alignment horizontal="center" vertical="center"/>
    </xf>
    <xf numFmtId="177" fontId="13" fillId="10" borderId="8" xfId="0" applyNumberFormat="1" applyFont="1" applyFill="1" applyBorder="1" applyAlignment="1">
      <alignment horizontal="center" vertical="center"/>
    </xf>
    <xf numFmtId="177" fontId="40" fillId="0" borderId="7" xfId="2" applyNumberFormat="1" applyFont="1" applyFill="1" applyBorder="1" applyAlignment="1">
      <alignment horizontal="center" vertical="center"/>
    </xf>
    <xf numFmtId="177" fontId="40" fillId="0" borderId="10" xfId="2" applyNumberFormat="1" applyFont="1" applyFill="1" applyBorder="1" applyAlignment="1">
      <alignment horizontal="center" vertical="center"/>
    </xf>
    <xf numFmtId="177" fontId="40" fillId="0" borderId="8" xfId="2" applyNumberFormat="1" applyFont="1" applyFill="1" applyBorder="1" applyAlignment="1">
      <alignment horizontal="center" vertical="center"/>
    </xf>
    <xf numFmtId="16" fontId="9" fillId="11" borderId="7" xfId="2" applyNumberFormat="1" applyFont="1" applyFill="1" applyBorder="1" applyAlignment="1">
      <alignment horizontal="center" vertical="center"/>
    </xf>
    <xf numFmtId="16" fontId="9" fillId="11" borderId="8" xfId="2" applyNumberFormat="1" applyFont="1" applyFill="1" applyBorder="1" applyAlignment="1">
      <alignment horizontal="center" vertical="center"/>
    </xf>
    <xf numFmtId="16" fontId="39" fillId="12" borderId="7" xfId="0" applyNumberFormat="1" applyFont="1" applyFill="1" applyBorder="1" applyAlignment="1">
      <alignment horizontal="center" vertical="center"/>
    </xf>
    <xf numFmtId="16" fontId="39" fillId="12" borderId="8" xfId="0" applyNumberFormat="1" applyFont="1" applyFill="1" applyBorder="1" applyAlignment="1">
      <alignment horizontal="center" vertical="center"/>
    </xf>
    <xf numFmtId="16" fontId="9" fillId="0" borderId="7" xfId="2" applyNumberFormat="1" applyFont="1" applyFill="1" applyBorder="1" applyAlignment="1">
      <alignment horizontal="center" vertical="center"/>
    </xf>
    <xf numFmtId="16" fontId="9" fillId="0" borderId="8" xfId="2" applyNumberFormat="1" applyFont="1" applyFill="1" applyBorder="1" applyAlignment="1">
      <alignment horizontal="center" vertical="center"/>
    </xf>
    <xf numFmtId="177" fontId="9" fillId="12" borderId="7" xfId="2" applyFont="1" applyFill="1" applyBorder="1" applyAlignment="1">
      <alignment horizontal="left"/>
    </xf>
    <xf numFmtId="177" fontId="9" fillId="12" borderId="10" xfId="2" applyFont="1" applyFill="1" applyBorder="1" applyAlignment="1">
      <alignment horizontal="left"/>
    </xf>
    <xf numFmtId="177" fontId="9" fillId="12" borderId="8" xfId="2" applyFont="1" applyFill="1" applyBorder="1" applyAlignment="1">
      <alignment horizontal="left"/>
    </xf>
    <xf numFmtId="177" fontId="6" fillId="0" borderId="7" xfId="0" applyFont="1" applyFill="1" applyBorder="1" applyAlignment="1">
      <alignment horizontal="center" vertical="center"/>
    </xf>
    <xf numFmtId="177" fontId="6" fillId="0" borderId="8" xfId="0" applyFont="1" applyFill="1" applyBorder="1" applyAlignment="1">
      <alignment horizontal="center" vertical="center"/>
    </xf>
    <xf numFmtId="177" fontId="6" fillId="14" borderId="7" xfId="0" applyFont="1" applyFill="1" applyBorder="1" applyAlignment="1">
      <alignment horizontal="center" vertical="center"/>
    </xf>
    <xf numFmtId="177" fontId="7" fillId="14" borderId="10" xfId="0" applyFont="1" applyFill="1" applyBorder="1" applyAlignment="1">
      <alignment horizontal="center" vertical="center"/>
    </xf>
    <xf numFmtId="177" fontId="7" fillId="0" borderId="7" xfId="0" applyFont="1" applyFill="1" applyBorder="1" applyAlignment="1">
      <alignment horizontal="center" vertical="center"/>
    </xf>
    <xf numFmtId="177" fontId="7" fillId="0" borderId="8" xfId="0" applyFont="1" applyFill="1" applyBorder="1" applyAlignment="1">
      <alignment horizontal="center" vertical="center"/>
    </xf>
    <xf numFmtId="177" fontId="7" fillId="14" borderId="7" xfId="0" applyFont="1" applyFill="1" applyBorder="1" applyAlignment="1">
      <alignment horizontal="center" vertical="center"/>
    </xf>
    <xf numFmtId="16" fontId="9" fillId="9" borderId="7" xfId="0" applyNumberFormat="1" applyFont="1" applyFill="1" applyBorder="1" applyAlignment="1">
      <alignment horizontal="center" vertical="center"/>
    </xf>
    <xf numFmtId="16" fontId="9" fillId="9" borderId="8" xfId="0" applyNumberFormat="1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9" fillId="9" borderId="7" xfId="2" applyFont="1" applyFill="1" applyBorder="1" applyAlignment="1">
      <alignment horizontal="left"/>
    </xf>
    <xf numFmtId="177" fontId="9" fillId="9" borderId="10" xfId="2" applyFont="1" applyFill="1" applyBorder="1" applyAlignment="1">
      <alignment horizontal="left"/>
    </xf>
    <xf numFmtId="177" fontId="9" fillId="9" borderId="8" xfId="2" applyFont="1" applyFill="1" applyBorder="1" applyAlignment="1">
      <alignment horizontal="left"/>
    </xf>
    <xf numFmtId="177" fontId="39" fillId="12" borderId="7" xfId="2" applyFont="1" applyFill="1" applyBorder="1" applyAlignment="1">
      <alignment horizontal="left"/>
    </xf>
    <xf numFmtId="177" fontId="39" fillId="12" borderId="10" xfId="2" applyFont="1" applyFill="1" applyBorder="1" applyAlignment="1">
      <alignment horizontal="left"/>
    </xf>
    <xf numFmtId="177" fontId="39" fillId="12" borderId="8" xfId="2" applyFont="1" applyFill="1" applyBorder="1" applyAlignment="1">
      <alignment horizontal="left"/>
    </xf>
    <xf numFmtId="177" fontId="7" fillId="2" borderId="10" xfId="0" applyFont="1" applyFill="1" applyBorder="1" applyAlignment="1">
      <alignment horizontal="center" vertical="center"/>
    </xf>
    <xf numFmtId="177" fontId="9" fillId="9" borderId="7" xfId="0" applyNumberFormat="1" applyFont="1" applyFill="1" applyBorder="1" applyAlignment="1">
      <alignment horizontal="center" vertical="center"/>
    </xf>
    <xf numFmtId="177" fontId="9" fillId="9" borderId="8" xfId="0" applyNumberFormat="1" applyFont="1" applyFill="1" applyBorder="1" applyAlignment="1">
      <alignment horizontal="center" vertical="center"/>
    </xf>
    <xf numFmtId="177" fontId="7" fillId="14" borderId="4" xfId="0" applyFont="1" applyFill="1" applyBorder="1" applyAlignment="1">
      <alignment horizontal="center" vertical="center"/>
    </xf>
    <xf numFmtId="177" fontId="7" fillId="15" borderId="4" xfId="0" applyFont="1" applyFill="1" applyBorder="1" applyAlignment="1">
      <alignment horizontal="center" vertical="center"/>
    </xf>
    <xf numFmtId="177" fontId="12" fillId="5" borderId="0" xfId="0" applyFont="1" applyFill="1" applyAlignment="1">
      <alignment horizontal="left" vertical="center"/>
    </xf>
    <xf numFmtId="177" fontId="6" fillId="2" borderId="1" xfId="0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6" fillId="15" borderId="1" xfId="0" applyFont="1" applyFill="1" applyBorder="1" applyAlignment="1">
      <alignment horizontal="center" vertical="center"/>
    </xf>
    <xf numFmtId="177" fontId="7" fillId="15" borderId="1" xfId="0" applyFont="1" applyFill="1" applyBorder="1" applyAlignment="1">
      <alignment horizontal="center" vertical="center"/>
    </xf>
    <xf numFmtId="177" fontId="6" fillId="2" borderId="7" xfId="0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77" fontId="15" fillId="2" borderId="1" xfId="0" applyFont="1" applyFill="1" applyBorder="1" applyAlignment="1">
      <alignment horizontal="left" vertical="center"/>
    </xf>
    <xf numFmtId="177" fontId="2" fillId="0" borderId="1" xfId="0" applyFont="1" applyFill="1" applyBorder="1" applyAlignment="1">
      <alignment horizontal="left" vertical="top" wrapText="1"/>
    </xf>
    <xf numFmtId="177" fontId="2" fillId="0" borderId="1" xfId="0" applyFont="1" applyFill="1" applyBorder="1" applyAlignment="1">
      <alignment horizontal="left" vertical="top"/>
    </xf>
    <xf numFmtId="177" fontId="14" fillId="2" borderId="1" xfId="0" applyFont="1" applyFill="1" applyBorder="1" applyAlignment="1">
      <alignment horizontal="left" wrapText="1"/>
    </xf>
    <xf numFmtId="177" fontId="2" fillId="2" borderId="4" xfId="0" applyFont="1" applyFill="1" applyBorder="1" applyAlignment="1">
      <alignment horizontal="left" vertical="top" wrapText="1"/>
    </xf>
    <xf numFmtId="177" fontId="2" fillId="2" borderId="4" xfId="0" applyFont="1" applyFill="1" applyBorder="1" applyAlignment="1">
      <alignment horizontal="left" vertical="top"/>
    </xf>
    <xf numFmtId="177" fontId="2" fillId="0" borderId="7" xfId="0" applyFont="1" applyFill="1" applyBorder="1" applyAlignment="1">
      <alignment horizontal="left" vertical="top" wrapText="1"/>
    </xf>
    <xf numFmtId="177" fontId="2" fillId="0" borderId="10" xfId="0" applyFont="1" applyFill="1" applyBorder="1" applyAlignment="1">
      <alignment horizontal="left" vertical="top" wrapText="1"/>
    </xf>
    <xf numFmtId="177" fontId="2" fillId="0" borderId="8" xfId="0" applyFont="1" applyFill="1" applyBorder="1" applyAlignment="1">
      <alignment horizontal="left" vertical="top" wrapText="1"/>
    </xf>
    <xf numFmtId="177" fontId="14" fillId="0" borderId="7" xfId="0" applyFont="1" applyFill="1" applyBorder="1" applyAlignment="1">
      <alignment horizontal="left" wrapText="1"/>
    </xf>
    <xf numFmtId="177" fontId="14" fillId="0" borderId="8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2" fillId="2" borderId="2" xfId="0" applyFont="1" applyFill="1" applyBorder="1" applyAlignment="1">
      <alignment horizontal="left" vertical="top" wrapText="1"/>
    </xf>
    <xf numFmtId="177" fontId="2" fillId="2" borderId="2" xfId="0" applyFont="1" applyFill="1" applyBorder="1" applyAlignment="1">
      <alignment horizontal="left" vertical="top"/>
    </xf>
    <xf numFmtId="177" fontId="14" fillId="2" borderId="2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center"/>
    </xf>
    <xf numFmtId="177" fontId="14" fillId="2" borderId="8" xfId="0" applyFont="1" applyFill="1" applyBorder="1" applyAlignment="1">
      <alignment horizontal="center"/>
    </xf>
    <xf numFmtId="177" fontId="2" fillId="2" borderId="7" xfId="0" applyFont="1" applyFill="1" applyBorder="1" applyAlignment="1">
      <alignment horizontal="center" vertical="top" wrapText="1"/>
    </xf>
    <xf numFmtId="177" fontId="2" fillId="2" borderId="10" xfId="0" applyFont="1" applyFill="1" applyBorder="1" applyAlignment="1">
      <alignment horizontal="center" vertical="top"/>
    </xf>
    <xf numFmtId="177" fontId="2" fillId="2" borderId="8" xfId="0" applyFont="1" applyFill="1" applyBorder="1" applyAlignment="1">
      <alignment horizontal="center" vertical="top"/>
    </xf>
    <xf numFmtId="177" fontId="4" fillId="5" borderId="1" xfId="0" applyFont="1" applyFill="1" applyBorder="1" applyAlignment="1">
      <alignment horizontal="left" vertical="center"/>
    </xf>
    <xf numFmtId="177" fontId="38" fillId="2" borderId="1" xfId="2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left" vertical="top" wrapText="1"/>
    </xf>
    <xf numFmtId="177" fontId="12" fillId="5" borderId="1" xfId="0" applyFont="1" applyFill="1" applyBorder="1" applyAlignment="1">
      <alignment horizontal="left" vertical="center"/>
    </xf>
    <xf numFmtId="177" fontId="1" fillId="2" borderId="7" xfId="0" applyFont="1" applyFill="1" applyBorder="1" applyAlignment="1">
      <alignment horizontal="center" vertical="center"/>
    </xf>
    <xf numFmtId="177" fontId="2" fillId="2" borderId="7" xfId="0" applyFont="1" applyFill="1" applyBorder="1" applyAlignment="1">
      <alignment vertical="top" wrapText="1"/>
    </xf>
    <xf numFmtId="177" fontId="2" fillId="2" borderId="10" xfId="0" applyFont="1" applyFill="1" applyBorder="1" applyAlignment="1">
      <alignment vertical="top" wrapText="1"/>
    </xf>
    <xf numFmtId="177" fontId="2" fillId="2" borderId="8" xfId="0" applyFont="1" applyFill="1" applyBorder="1" applyAlignment="1">
      <alignment vertical="top" wrapText="1"/>
    </xf>
    <xf numFmtId="177" fontId="0" fillId="2" borderId="8" xfId="0" applyFill="1" applyBorder="1" applyAlignment="1">
      <alignment horizontal="center" vertical="center"/>
    </xf>
    <xf numFmtId="177" fontId="1" fillId="2" borderId="10" xfId="0" applyFont="1" applyFill="1" applyBorder="1" applyAlignment="1">
      <alignment horizontal="center" vertical="center"/>
    </xf>
    <xf numFmtId="177" fontId="1" fillId="2" borderId="8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12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2" fillId="14" borderId="1" xfId="0" applyFont="1" applyFill="1" applyBorder="1" applyAlignment="1">
      <alignment horizontal="left" vertical="top" wrapText="1"/>
    </xf>
    <xf numFmtId="16" fontId="13" fillId="0" borderId="7" xfId="0" applyNumberFormat="1" applyFont="1" applyFill="1" applyBorder="1" applyAlignment="1">
      <alignment horizontal="center" vertical="center"/>
    </xf>
    <xf numFmtId="16" fontId="13" fillId="0" borderId="10" xfId="0" applyNumberFormat="1" applyFont="1" applyFill="1" applyBorder="1" applyAlignment="1">
      <alignment horizontal="center" vertical="center"/>
    </xf>
    <xf numFmtId="16" fontId="13" fillId="0" borderId="8" xfId="0" applyNumberFormat="1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/>
    </xf>
    <xf numFmtId="177" fontId="2" fillId="2" borderId="1" xfId="0" applyFont="1" applyFill="1" applyBorder="1" applyAlignment="1">
      <alignment horizontal="left" vertical="top"/>
    </xf>
    <xf numFmtId="177" fontId="2" fillId="2" borderId="13" xfId="0" applyFont="1" applyFill="1" applyBorder="1" applyAlignment="1">
      <alignment horizontal="left" vertical="top" wrapText="1"/>
    </xf>
    <xf numFmtId="177" fontId="43" fillId="0" borderId="7" xfId="0" applyFont="1" applyBorder="1" applyAlignment="1">
      <alignment horizontal="left" vertical="center" wrapText="1"/>
    </xf>
    <xf numFmtId="177" fontId="43" fillId="0" borderId="10" xfId="0" applyFont="1" applyBorder="1" applyAlignment="1">
      <alignment horizontal="left" vertical="center" wrapText="1"/>
    </xf>
    <xf numFmtId="177" fontId="43" fillId="0" borderId="8" xfId="0" applyFont="1" applyBorder="1" applyAlignment="1">
      <alignment horizontal="left" vertical="center" wrapText="1"/>
    </xf>
    <xf numFmtId="177" fontId="12" fillId="5" borderId="10" xfId="0" applyFont="1" applyFill="1" applyBorder="1" applyAlignment="1">
      <alignment horizontal="left" vertical="center"/>
    </xf>
    <xf numFmtId="16" fontId="40" fillId="12" borderId="7" xfId="0" applyNumberFormat="1" applyFont="1" applyFill="1" applyBorder="1" applyAlignment="1">
      <alignment horizontal="center" vertical="center"/>
    </xf>
    <xf numFmtId="16" fontId="40" fillId="12" borderId="10" xfId="0" applyNumberFormat="1" applyFont="1" applyFill="1" applyBorder="1" applyAlignment="1">
      <alignment horizontal="center" vertical="center"/>
    </xf>
    <xf numFmtId="16" fontId="40" fillId="12" borderId="8" xfId="0" applyNumberFormat="1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0" borderId="12" xfId="0" applyFont="1" applyFill="1" applyBorder="1" applyAlignment="1">
      <alignment horizontal="center" vertical="center"/>
    </xf>
    <xf numFmtId="177" fontId="2" fillId="2" borderId="7" xfId="0" applyFont="1" applyFill="1" applyBorder="1" applyAlignment="1">
      <alignment horizontal="center" vertical="center"/>
    </xf>
    <xf numFmtId="177" fontId="2" fillId="2" borderId="10" xfId="0" applyFont="1" applyFill="1" applyBorder="1" applyAlignment="1">
      <alignment horizontal="center" vertical="center"/>
    </xf>
    <xf numFmtId="177" fontId="26" fillId="2" borderId="7" xfId="0" applyFont="1" applyFill="1" applyBorder="1" applyAlignment="1">
      <alignment horizontal="center" vertical="center"/>
    </xf>
    <xf numFmtId="16" fontId="40" fillId="9" borderId="7" xfId="0" applyNumberFormat="1" applyFont="1" applyFill="1" applyBorder="1" applyAlignment="1">
      <alignment horizontal="left" vertical="center"/>
    </xf>
    <xf numFmtId="16" fontId="40" fillId="9" borderId="10" xfId="0" applyNumberFormat="1" applyFont="1" applyFill="1" applyBorder="1" applyAlignment="1">
      <alignment horizontal="left" vertical="center"/>
    </xf>
    <xf numFmtId="16" fontId="40" fillId="9" borderId="8" xfId="0" applyNumberFormat="1" applyFont="1" applyFill="1" applyBorder="1" applyAlignment="1">
      <alignment horizontal="left" vertical="center"/>
    </xf>
    <xf numFmtId="177" fontId="2" fillId="0" borderId="1" xfId="0" applyFont="1" applyFill="1" applyBorder="1" applyAlignment="1">
      <alignment horizontal="left" vertical="center"/>
    </xf>
    <xf numFmtId="177" fontId="2" fillId="6" borderId="8" xfId="0" applyFont="1" applyFill="1" applyBorder="1" applyAlignment="1">
      <alignment horizontal="left" vertical="top" wrapText="1"/>
    </xf>
    <xf numFmtId="177" fontId="2" fillId="6" borderId="1" xfId="0" applyFont="1" applyFill="1" applyBorder="1" applyAlignment="1">
      <alignment horizontal="left" vertical="top"/>
    </xf>
    <xf numFmtId="177" fontId="13" fillId="0" borderId="7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13" fillId="0" borderId="8" xfId="0" applyNumberFormat="1" applyFont="1" applyFill="1" applyBorder="1" applyAlignment="1">
      <alignment horizontal="center" vertical="center"/>
    </xf>
    <xf numFmtId="177" fontId="40" fillId="9" borderId="7" xfId="0" applyNumberFormat="1" applyFont="1" applyFill="1" applyBorder="1" applyAlignment="1">
      <alignment horizontal="center" vertical="center"/>
    </xf>
    <xf numFmtId="177" fontId="40" fillId="9" borderId="8" xfId="0" applyNumberFormat="1" applyFont="1" applyFill="1" applyBorder="1" applyAlignment="1">
      <alignment horizontal="center" vertical="center"/>
    </xf>
    <xf numFmtId="177" fontId="40" fillId="9" borderId="7" xfId="0" applyNumberFormat="1" applyFont="1" applyFill="1" applyBorder="1" applyAlignment="1">
      <alignment horizontal="right" vertical="center"/>
    </xf>
    <xf numFmtId="177" fontId="40" fillId="9" borderId="8" xfId="0" applyNumberFormat="1" applyFont="1" applyFill="1" applyBorder="1" applyAlignment="1">
      <alignment horizontal="right" vertical="center"/>
    </xf>
    <xf numFmtId="177" fontId="40" fillId="12" borderId="7" xfId="0" applyNumberFormat="1" applyFont="1" applyFill="1" applyBorder="1" applyAlignment="1">
      <alignment horizontal="right" vertical="center"/>
    </xf>
    <xf numFmtId="177" fontId="40" fillId="12" borderId="8" xfId="0" applyNumberFormat="1" applyFont="1" applyFill="1" applyBorder="1" applyAlignment="1">
      <alignment horizontal="right" vertical="center"/>
    </xf>
    <xf numFmtId="177" fontId="2" fillId="0" borderId="1" xfId="0" applyFont="1" applyFill="1" applyBorder="1" applyAlignment="1">
      <alignment vertical="center"/>
    </xf>
    <xf numFmtId="177" fontId="2" fillId="9" borderId="7" xfId="0" applyFont="1" applyFill="1" applyBorder="1" applyAlignment="1">
      <alignment horizontal="left" vertical="top" wrapText="1"/>
    </xf>
    <xf numFmtId="177" fontId="2" fillId="9" borderId="10" xfId="0" applyFont="1" applyFill="1" applyBorder="1" applyAlignment="1">
      <alignment horizontal="left" vertical="top" wrapText="1"/>
    </xf>
    <xf numFmtId="177" fontId="2" fillId="9" borderId="8" xfId="0" applyFont="1" applyFill="1" applyBorder="1" applyAlignment="1">
      <alignment horizontal="left" vertical="top" wrapText="1"/>
    </xf>
    <xf numFmtId="177" fontId="12" fillId="5" borderId="6" xfId="0" applyFont="1" applyFill="1" applyBorder="1" applyAlignment="1">
      <alignment vertical="center"/>
    </xf>
  </cellXfs>
  <cellStyles count="5">
    <cellStyle name="常规" xfId="0" builtinId="0"/>
    <cellStyle name="常规 2" xfId="1"/>
    <cellStyle name="常规_Sheet1" xfId="2"/>
    <cellStyle name="一般_2005-03-01 Long Term Schedule-China-1" xfId="3"/>
    <cellStyle name="표준_KIS2 LTS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1485900</xdr:colOff>
      <xdr:row>0</xdr:row>
      <xdr:rowOff>579120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2192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1348740</xdr:colOff>
      <xdr:row>0</xdr:row>
      <xdr:rowOff>548640</xdr:rowOff>
    </xdr:to>
    <xdr:pic>
      <xdr:nvPicPr>
        <xdr:cNvPr id="185248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96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236220</xdr:colOff>
      <xdr:row>0</xdr:row>
      <xdr:rowOff>68580</xdr:rowOff>
    </xdr:from>
    <xdr:to>
      <xdr:col>0</xdr:col>
      <xdr:colOff>1356360</xdr:colOff>
      <xdr:row>1</xdr:row>
      <xdr:rowOff>198120</xdr:rowOff>
    </xdr:to>
    <xdr:pic>
      <xdr:nvPicPr>
        <xdr:cNvPr id="1841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858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53340</xdr:colOff>
      <xdr:row>0</xdr:row>
      <xdr:rowOff>548640</xdr:rowOff>
    </xdr:to>
    <xdr:pic>
      <xdr:nvPicPr>
        <xdr:cNvPr id="18422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1592580</xdr:colOff>
      <xdr:row>0</xdr:row>
      <xdr:rowOff>579120</xdr:rowOff>
    </xdr:to>
    <xdr:pic>
      <xdr:nvPicPr>
        <xdr:cNvPr id="19136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3258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60960</xdr:rowOff>
    </xdr:from>
    <xdr:to>
      <xdr:col>0</xdr:col>
      <xdr:colOff>1333500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960"/>
          <a:ext cx="12954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220980</xdr:colOff>
      <xdr:row>0</xdr:row>
      <xdr:rowOff>7620</xdr:rowOff>
    </xdr:from>
    <xdr:to>
      <xdr:col>0</xdr:col>
      <xdr:colOff>1394460</xdr:colOff>
      <xdr:row>0</xdr:row>
      <xdr:rowOff>647700</xdr:rowOff>
    </xdr:to>
    <xdr:pic>
      <xdr:nvPicPr>
        <xdr:cNvPr id="137473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7620"/>
          <a:ext cx="11734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38100</xdr:rowOff>
    </xdr:from>
    <xdr:to>
      <xdr:col>0</xdr:col>
      <xdr:colOff>1463040</xdr:colOff>
      <xdr:row>0</xdr:row>
      <xdr:rowOff>586740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34874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76200</xdr:rowOff>
    </xdr:from>
    <xdr:to>
      <xdr:col>0</xdr:col>
      <xdr:colOff>1165860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20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22860</xdr:rowOff>
    </xdr:from>
    <xdr:to>
      <xdr:col>0</xdr:col>
      <xdr:colOff>1394460</xdr:colOff>
      <xdr:row>0</xdr:row>
      <xdr:rowOff>525780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"/>
          <a:ext cx="12801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3"/>
  <sheetViews>
    <sheetView topLeftCell="A4" zoomScaleNormal="100" workbookViewId="0">
      <selection activeCell="T37" sqref="T37"/>
    </sheetView>
  </sheetViews>
  <sheetFormatPr defaultRowHeight="15.6"/>
  <cols>
    <col min="1" max="1" width="24.296875" customWidth="1"/>
    <col min="2" max="2" width="7.19921875" customWidth="1"/>
    <col min="3" max="22" width="6.69921875" customWidth="1"/>
  </cols>
  <sheetData>
    <row r="1" spans="1:256" ht="46.8" customHeight="1">
      <c r="B1" s="218" t="s">
        <v>56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64"/>
      <c r="W1" s="50"/>
      <c r="X1" s="50"/>
      <c r="Y1" s="50"/>
      <c r="Z1" s="50"/>
      <c r="AA1" s="50"/>
      <c r="AB1" s="51"/>
    </row>
    <row r="2" spans="1:256" ht="17.100000000000001" customHeight="1">
      <c r="B2" s="219" t="s">
        <v>207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65"/>
      <c r="W2" s="52"/>
      <c r="X2" s="52"/>
      <c r="Y2" s="52"/>
      <c r="Z2" s="52"/>
      <c r="AA2" s="52"/>
      <c r="AB2" s="52"/>
    </row>
    <row r="3" spans="1:256" ht="19.8" customHeight="1">
      <c r="A3" s="5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12" t="s">
        <v>199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</row>
    <row r="5" spans="1:256">
      <c r="A5" s="4" t="s">
        <v>1</v>
      </c>
      <c r="B5" s="4" t="s">
        <v>2</v>
      </c>
      <c r="C5" s="216" t="s">
        <v>190</v>
      </c>
      <c r="D5" s="217"/>
      <c r="E5" s="220" t="s">
        <v>148</v>
      </c>
      <c r="F5" s="220"/>
      <c r="G5" s="220" t="s">
        <v>149</v>
      </c>
      <c r="H5" s="220"/>
      <c r="I5" s="220" t="s">
        <v>150</v>
      </c>
      <c r="J5" s="220"/>
      <c r="K5" s="216" t="s">
        <v>151</v>
      </c>
      <c r="L5" s="223"/>
      <c r="M5" s="216" t="s">
        <v>152</v>
      </c>
      <c r="N5" s="223"/>
      <c r="O5" s="216" t="s">
        <v>153</v>
      </c>
      <c r="P5" s="223"/>
      <c r="Q5" s="4" t="s">
        <v>2</v>
      </c>
      <c r="R5" s="216" t="s">
        <v>191</v>
      </c>
      <c r="S5" s="217"/>
      <c r="T5" s="220" t="s">
        <v>148</v>
      </c>
      <c r="U5" s="220"/>
    </row>
    <row r="6" spans="1:256">
      <c r="A6" s="211" t="s">
        <v>3</v>
      </c>
      <c r="B6" s="211" t="s">
        <v>4</v>
      </c>
      <c r="C6" s="215" t="s">
        <v>160</v>
      </c>
      <c r="D6" s="215"/>
      <c r="E6" s="215" t="s">
        <v>154</v>
      </c>
      <c r="F6" s="215"/>
      <c r="G6" s="215" t="s">
        <v>155</v>
      </c>
      <c r="H6" s="215"/>
      <c r="I6" s="215" t="s">
        <v>156</v>
      </c>
      <c r="J6" s="215"/>
      <c r="K6" s="221" t="s">
        <v>157</v>
      </c>
      <c r="L6" s="222"/>
      <c r="M6" s="221" t="s">
        <v>158</v>
      </c>
      <c r="N6" s="222"/>
      <c r="O6" s="221" t="s">
        <v>159</v>
      </c>
      <c r="P6" s="222"/>
      <c r="Q6" s="5" t="s">
        <v>4</v>
      </c>
      <c r="R6" s="215" t="s">
        <v>160</v>
      </c>
      <c r="S6" s="215"/>
      <c r="T6" s="215" t="s">
        <v>154</v>
      </c>
      <c r="U6" s="215"/>
    </row>
    <row r="7" spans="1:256">
      <c r="A7" s="214"/>
      <c r="B7" s="214"/>
      <c r="C7" s="211" t="s">
        <v>5</v>
      </c>
      <c r="D7" s="211"/>
      <c r="E7" s="211" t="s">
        <v>5</v>
      </c>
      <c r="F7" s="211"/>
      <c r="G7" s="211" t="s">
        <v>5</v>
      </c>
      <c r="H7" s="211"/>
      <c r="I7" s="211" t="s">
        <v>5</v>
      </c>
      <c r="J7" s="211"/>
      <c r="K7" s="211" t="s">
        <v>5</v>
      </c>
      <c r="L7" s="211"/>
      <c r="M7" s="211" t="s">
        <v>5</v>
      </c>
      <c r="N7" s="211"/>
      <c r="O7" s="211" t="s">
        <v>5</v>
      </c>
      <c r="P7" s="211"/>
      <c r="Q7" s="7"/>
      <c r="R7" s="211" t="s">
        <v>5</v>
      </c>
      <c r="S7" s="211"/>
      <c r="T7" s="211" t="s">
        <v>5</v>
      </c>
      <c r="U7" s="211"/>
    </row>
    <row r="8" spans="1:256" ht="26.4">
      <c r="A8" s="6"/>
      <c r="B8" s="5"/>
      <c r="C8" s="8" t="s">
        <v>171</v>
      </c>
      <c r="D8" s="8" t="s">
        <v>172</v>
      </c>
      <c r="E8" s="8" t="s">
        <v>173</v>
      </c>
      <c r="F8" s="8" t="s">
        <v>174</v>
      </c>
      <c r="G8" s="8" t="s">
        <v>161</v>
      </c>
      <c r="H8" s="8" t="s">
        <v>162</v>
      </c>
      <c r="I8" s="8" t="s">
        <v>163</v>
      </c>
      <c r="J8" s="8" t="s">
        <v>164</v>
      </c>
      <c r="K8" s="8" t="s">
        <v>165</v>
      </c>
      <c r="L8" s="8" t="s">
        <v>166</v>
      </c>
      <c r="M8" s="8" t="s">
        <v>167</v>
      </c>
      <c r="N8" s="8" t="s">
        <v>168</v>
      </c>
      <c r="O8" s="8" t="s">
        <v>169</v>
      </c>
      <c r="P8" s="8" t="s">
        <v>170</v>
      </c>
      <c r="Q8" s="9"/>
      <c r="R8" s="8" t="s">
        <v>171</v>
      </c>
      <c r="S8" s="8" t="s">
        <v>172</v>
      </c>
      <c r="T8" s="8" t="s">
        <v>173</v>
      </c>
      <c r="U8" s="8" t="s">
        <v>174</v>
      </c>
    </row>
    <row r="9" spans="1:256" s="55" customFormat="1" hidden="1">
      <c r="A9" s="62" t="s">
        <v>355</v>
      </c>
      <c r="B9" s="12" t="s">
        <v>391</v>
      </c>
      <c r="C9" s="10">
        <v>43804</v>
      </c>
      <c r="D9" s="10">
        <v>43804</v>
      </c>
      <c r="E9" s="10">
        <v>43805</v>
      </c>
      <c r="F9" s="10">
        <v>43806</v>
      </c>
      <c r="G9" s="10">
        <v>43809</v>
      </c>
      <c r="H9" s="10">
        <v>43810</v>
      </c>
      <c r="I9" s="10">
        <v>43810</v>
      </c>
      <c r="J9" s="10">
        <v>43810</v>
      </c>
      <c r="K9" s="10">
        <v>43811</v>
      </c>
      <c r="L9" s="10">
        <v>43811</v>
      </c>
      <c r="M9" s="101" t="s">
        <v>85</v>
      </c>
      <c r="N9" s="101" t="s">
        <v>85</v>
      </c>
      <c r="O9" s="101" t="s">
        <v>85</v>
      </c>
      <c r="P9" s="101" t="s">
        <v>85</v>
      </c>
      <c r="Q9" s="13" t="s">
        <v>392</v>
      </c>
      <c r="R9" s="10">
        <v>43818</v>
      </c>
      <c r="S9" s="10">
        <v>43818</v>
      </c>
      <c r="T9" s="10">
        <v>43819</v>
      </c>
      <c r="U9" s="10">
        <v>43820</v>
      </c>
    </row>
    <row r="10" spans="1:256" s="55" customFormat="1" hidden="1">
      <c r="A10" s="73" t="s">
        <v>354</v>
      </c>
      <c r="B10" s="12" t="s">
        <v>393</v>
      </c>
      <c r="C10" s="10">
        <v>43811</v>
      </c>
      <c r="D10" s="10">
        <v>43811</v>
      </c>
      <c r="E10" s="10">
        <v>43812</v>
      </c>
      <c r="F10" s="10">
        <v>43813</v>
      </c>
      <c r="G10" s="10">
        <v>43816</v>
      </c>
      <c r="H10" s="10">
        <v>43817</v>
      </c>
      <c r="I10" s="10">
        <v>43817</v>
      </c>
      <c r="J10" s="10">
        <v>43817</v>
      </c>
      <c r="K10" s="10">
        <v>43818</v>
      </c>
      <c r="L10" s="10">
        <v>43818</v>
      </c>
      <c r="M10" s="10">
        <v>43819</v>
      </c>
      <c r="N10" s="10">
        <v>43819</v>
      </c>
      <c r="O10" s="10">
        <v>43819</v>
      </c>
      <c r="P10" s="10">
        <v>43819</v>
      </c>
      <c r="Q10" s="13" t="s">
        <v>394</v>
      </c>
      <c r="R10" s="10">
        <v>43825</v>
      </c>
      <c r="S10" s="10">
        <v>43825</v>
      </c>
      <c r="T10" s="10">
        <v>43826</v>
      </c>
      <c r="U10" s="10">
        <v>43827</v>
      </c>
    </row>
    <row r="11" spans="1:256" s="55" customFormat="1" hidden="1">
      <c r="A11" s="62" t="s">
        <v>355</v>
      </c>
      <c r="B11" s="12" t="s">
        <v>449</v>
      </c>
      <c r="C11" s="10">
        <v>43818</v>
      </c>
      <c r="D11" s="10">
        <v>43818</v>
      </c>
      <c r="E11" s="10">
        <v>43819</v>
      </c>
      <c r="F11" s="10">
        <v>43820</v>
      </c>
      <c r="G11" s="10">
        <v>43823</v>
      </c>
      <c r="H11" s="10">
        <v>43824</v>
      </c>
      <c r="I11" s="10">
        <v>43824</v>
      </c>
      <c r="J11" s="10">
        <v>43824</v>
      </c>
      <c r="K11" s="10">
        <v>43825</v>
      </c>
      <c r="L11" s="10">
        <v>43825</v>
      </c>
      <c r="M11" s="10">
        <v>43826</v>
      </c>
      <c r="N11" s="10">
        <v>43826</v>
      </c>
      <c r="O11" s="10">
        <v>43826</v>
      </c>
      <c r="P11" s="10">
        <v>43826</v>
      </c>
      <c r="Q11" s="13" t="s">
        <v>450</v>
      </c>
      <c r="R11" s="115" t="s">
        <v>598</v>
      </c>
      <c r="S11" s="116">
        <v>43467</v>
      </c>
      <c r="T11" s="116">
        <v>43833</v>
      </c>
      <c r="U11" s="116">
        <v>43834</v>
      </c>
    </row>
    <row r="12" spans="1:256" s="55" customFormat="1" hidden="1">
      <c r="A12" s="73" t="s">
        <v>354</v>
      </c>
      <c r="B12" s="12" t="s">
        <v>451</v>
      </c>
      <c r="C12" s="10">
        <v>43825</v>
      </c>
      <c r="D12" s="10">
        <v>43825</v>
      </c>
      <c r="E12" s="10">
        <v>43826</v>
      </c>
      <c r="F12" s="10">
        <v>43827</v>
      </c>
      <c r="G12" s="10">
        <v>43830</v>
      </c>
      <c r="H12" s="10">
        <v>43831</v>
      </c>
      <c r="I12" s="10">
        <v>43831</v>
      </c>
      <c r="J12" s="10">
        <v>43831</v>
      </c>
      <c r="K12" s="10">
        <v>43832</v>
      </c>
      <c r="L12" s="10">
        <v>43832</v>
      </c>
      <c r="M12" s="10">
        <v>43833</v>
      </c>
      <c r="N12" s="10">
        <v>43833</v>
      </c>
      <c r="O12" s="10">
        <v>43833</v>
      </c>
      <c r="P12" s="10">
        <v>43833</v>
      </c>
      <c r="Q12" s="13" t="s">
        <v>452</v>
      </c>
      <c r="R12" s="10">
        <v>43839</v>
      </c>
      <c r="S12" s="10">
        <v>43839</v>
      </c>
      <c r="T12" s="10">
        <v>43840</v>
      </c>
      <c r="U12" s="10">
        <v>43841</v>
      </c>
    </row>
    <row r="13" spans="1:256" s="55" customFormat="1" hidden="1">
      <c r="A13" s="62" t="s">
        <v>355</v>
      </c>
      <c r="B13" s="12" t="s">
        <v>492</v>
      </c>
      <c r="C13" s="10">
        <v>43832</v>
      </c>
      <c r="D13" s="10">
        <v>43832</v>
      </c>
      <c r="E13" s="10">
        <v>43833</v>
      </c>
      <c r="F13" s="10">
        <v>43834</v>
      </c>
      <c r="G13" s="10">
        <v>43837</v>
      </c>
      <c r="H13" s="10">
        <v>43838</v>
      </c>
      <c r="I13" s="10">
        <v>43838</v>
      </c>
      <c r="J13" s="10">
        <v>43838</v>
      </c>
      <c r="K13" s="10">
        <v>43839</v>
      </c>
      <c r="L13" s="10">
        <v>43839</v>
      </c>
      <c r="M13" s="10">
        <v>43840</v>
      </c>
      <c r="N13" s="10">
        <v>43840</v>
      </c>
      <c r="O13" s="10">
        <v>43840</v>
      </c>
      <c r="P13" s="10">
        <v>43840</v>
      </c>
      <c r="Q13" s="13" t="s">
        <v>494</v>
      </c>
      <c r="R13" s="10">
        <v>43846</v>
      </c>
      <c r="S13" s="10">
        <v>43846</v>
      </c>
      <c r="T13" s="10">
        <v>43847</v>
      </c>
      <c r="U13" s="10">
        <v>43848</v>
      </c>
    </row>
    <row r="14" spans="1:256" s="55" customFormat="1" hidden="1">
      <c r="A14" s="73" t="s">
        <v>354</v>
      </c>
      <c r="B14" s="12" t="s">
        <v>493</v>
      </c>
      <c r="C14" s="10">
        <v>43839</v>
      </c>
      <c r="D14" s="10">
        <v>43839</v>
      </c>
      <c r="E14" s="10">
        <v>43840</v>
      </c>
      <c r="F14" s="10">
        <v>43841</v>
      </c>
      <c r="G14" s="10">
        <v>43844</v>
      </c>
      <c r="H14" s="10">
        <v>43845</v>
      </c>
      <c r="I14" s="10">
        <v>43845</v>
      </c>
      <c r="J14" s="10">
        <v>43845</v>
      </c>
      <c r="K14" s="10">
        <v>43846</v>
      </c>
      <c r="L14" s="10">
        <v>43846</v>
      </c>
      <c r="M14" s="10">
        <v>43847</v>
      </c>
      <c r="N14" s="10">
        <v>43847</v>
      </c>
      <c r="O14" s="10">
        <v>43847</v>
      </c>
      <c r="P14" s="10">
        <v>43847</v>
      </c>
      <c r="Q14" s="13" t="s">
        <v>495</v>
      </c>
      <c r="R14" s="98">
        <v>43851</v>
      </c>
      <c r="S14" s="98">
        <v>43851</v>
      </c>
      <c r="T14" s="137">
        <v>43868</v>
      </c>
      <c r="U14" s="137">
        <v>43869</v>
      </c>
    </row>
    <row r="15" spans="1:256" s="55" customFormat="1" hidden="1">
      <c r="A15" s="62" t="s">
        <v>355</v>
      </c>
      <c r="B15" s="12" t="s">
        <v>569</v>
      </c>
      <c r="C15" s="10">
        <v>43846</v>
      </c>
      <c r="D15" s="10">
        <v>43846</v>
      </c>
      <c r="E15" s="10">
        <v>43847</v>
      </c>
      <c r="F15" s="10">
        <v>43848</v>
      </c>
      <c r="G15" s="10">
        <v>43851</v>
      </c>
      <c r="H15" s="10">
        <v>43852</v>
      </c>
      <c r="I15" s="10">
        <v>43852</v>
      </c>
      <c r="J15" s="10">
        <v>43852</v>
      </c>
      <c r="K15" s="10">
        <v>43853</v>
      </c>
      <c r="L15" s="10">
        <v>43853</v>
      </c>
      <c r="M15" s="117" t="s">
        <v>85</v>
      </c>
      <c r="N15" s="117" t="s">
        <v>85</v>
      </c>
      <c r="O15" s="117" t="s">
        <v>85</v>
      </c>
      <c r="P15" s="117" t="s">
        <v>85</v>
      </c>
      <c r="Q15" s="129" t="s">
        <v>571</v>
      </c>
      <c r="R15" s="187" t="s">
        <v>661</v>
      </c>
      <c r="S15" s="188"/>
      <c r="T15" s="187" t="s">
        <v>662</v>
      </c>
      <c r="U15" s="188"/>
    </row>
    <row r="16" spans="1:256" s="55" customFormat="1" hidden="1">
      <c r="A16" s="73" t="s">
        <v>354</v>
      </c>
      <c r="B16" s="12" t="s">
        <v>570</v>
      </c>
      <c r="C16" s="191" t="s">
        <v>607</v>
      </c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3"/>
      <c r="Q16" s="13" t="s">
        <v>572</v>
      </c>
      <c r="R16" s="191" t="s">
        <v>607</v>
      </c>
      <c r="S16" s="192"/>
      <c r="T16" s="192"/>
      <c r="U16" s="193"/>
    </row>
    <row r="17" spans="1:21" s="55" customFormat="1" hidden="1">
      <c r="A17" s="62" t="s">
        <v>355</v>
      </c>
      <c r="B17" s="130" t="s">
        <v>600</v>
      </c>
      <c r="C17" s="187" t="s">
        <v>661</v>
      </c>
      <c r="D17" s="188"/>
      <c r="E17" s="187" t="s">
        <v>662</v>
      </c>
      <c r="F17" s="188"/>
      <c r="G17" s="189" t="s">
        <v>663</v>
      </c>
      <c r="H17" s="190"/>
      <c r="I17" s="189" t="s">
        <v>664</v>
      </c>
      <c r="J17" s="190"/>
      <c r="K17" s="116">
        <v>43862</v>
      </c>
      <c r="L17" s="116">
        <v>43862</v>
      </c>
      <c r="M17" s="189" t="s">
        <v>665</v>
      </c>
      <c r="N17" s="190"/>
      <c r="O17" s="189" t="s">
        <v>666</v>
      </c>
      <c r="P17" s="190"/>
      <c r="Q17" s="13" t="s">
        <v>699</v>
      </c>
      <c r="R17" s="10">
        <v>43869</v>
      </c>
      <c r="S17" s="10">
        <v>43874</v>
      </c>
      <c r="T17" s="140">
        <v>43875</v>
      </c>
      <c r="U17" s="140">
        <v>43876</v>
      </c>
    </row>
    <row r="18" spans="1:21" s="55" customFormat="1" hidden="1">
      <c r="A18" s="73" t="s">
        <v>354</v>
      </c>
      <c r="B18" s="12" t="s">
        <v>601</v>
      </c>
      <c r="C18" s="10">
        <v>43867</v>
      </c>
      <c r="D18" s="10">
        <v>43867</v>
      </c>
      <c r="E18" s="10">
        <v>43868</v>
      </c>
      <c r="F18" s="10">
        <v>43869</v>
      </c>
      <c r="G18" s="10">
        <v>43872</v>
      </c>
      <c r="H18" s="10">
        <v>43873</v>
      </c>
      <c r="I18" s="10">
        <v>43873</v>
      </c>
      <c r="J18" s="10">
        <v>43873</v>
      </c>
      <c r="K18" s="10">
        <v>43874</v>
      </c>
      <c r="L18" s="10">
        <v>43874</v>
      </c>
      <c r="M18" s="10">
        <v>43875</v>
      </c>
      <c r="N18" s="10">
        <v>43875</v>
      </c>
      <c r="O18" s="10">
        <v>43875</v>
      </c>
      <c r="P18" s="10">
        <v>43875</v>
      </c>
      <c r="Q18" s="13" t="s">
        <v>602</v>
      </c>
      <c r="R18" s="10">
        <v>43881</v>
      </c>
      <c r="S18" s="10">
        <v>43881</v>
      </c>
      <c r="T18" s="10">
        <v>43882</v>
      </c>
      <c r="U18" s="10">
        <v>43883</v>
      </c>
    </row>
    <row r="19" spans="1:21" s="55" customFormat="1" hidden="1">
      <c r="A19" s="62" t="s">
        <v>355</v>
      </c>
      <c r="B19" s="12" t="s">
        <v>603</v>
      </c>
      <c r="C19" s="10">
        <v>43874</v>
      </c>
      <c r="D19" s="10">
        <v>43874</v>
      </c>
      <c r="E19" s="10">
        <v>43875</v>
      </c>
      <c r="F19" s="10">
        <v>43876</v>
      </c>
      <c r="G19" s="10">
        <v>43879</v>
      </c>
      <c r="H19" s="10">
        <v>43880</v>
      </c>
      <c r="I19" s="10">
        <v>43880</v>
      </c>
      <c r="J19" s="10">
        <v>43880</v>
      </c>
      <c r="K19" s="10">
        <v>43881</v>
      </c>
      <c r="L19" s="10">
        <v>43881</v>
      </c>
      <c r="M19" s="10">
        <v>43882</v>
      </c>
      <c r="N19" s="10">
        <v>43882</v>
      </c>
      <c r="O19" s="10">
        <v>43882</v>
      </c>
      <c r="P19" s="10">
        <v>43882</v>
      </c>
      <c r="Q19" s="13" t="s">
        <v>604</v>
      </c>
      <c r="R19" s="10">
        <v>43888</v>
      </c>
      <c r="S19" s="10">
        <v>43888</v>
      </c>
      <c r="T19" s="10">
        <v>43889</v>
      </c>
      <c r="U19" s="10">
        <v>43890</v>
      </c>
    </row>
    <row r="20" spans="1:21" s="55" customFormat="1" hidden="1">
      <c r="A20" s="73" t="s">
        <v>354</v>
      </c>
      <c r="B20" s="12" t="s">
        <v>605</v>
      </c>
      <c r="C20" s="10">
        <v>43881</v>
      </c>
      <c r="D20" s="10">
        <v>43881</v>
      </c>
      <c r="E20" s="10">
        <v>43882</v>
      </c>
      <c r="F20" s="10">
        <v>43883</v>
      </c>
      <c r="G20" s="10">
        <v>43886</v>
      </c>
      <c r="H20" s="10">
        <v>43887</v>
      </c>
      <c r="I20" s="10">
        <v>43887</v>
      </c>
      <c r="J20" s="10">
        <v>43887</v>
      </c>
      <c r="K20" s="10">
        <v>43888</v>
      </c>
      <c r="L20" s="10">
        <v>43888</v>
      </c>
      <c r="M20" s="10">
        <v>43889</v>
      </c>
      <c r="N20" s="10">
        <v>43889</v>
      </c>
      <c r="O20" s="10">
        <v>43889</v>
      </c>
      <c r="P20" s="10">
        <v>43889</v>
      </c>
      <c r="Q20" s="13" t="s">
        <v>606</v>
      </c>
      <c r="R20" s="10">
        <v>43895</v>
      </c>
      <c r="S20" s="10">
        <v>43895</v>
      </c>
      <c r="T20" s="10">
        <v>43896</v>
      </c>
      <c r="U20" s="10">
        <v>43897</v>
      </c>
    </row>
    <row r="21" spans="1:21" s="55" customFormat="1" hidden="1">
      <c r="A21" s="62" t="s">
        <v>355</v>
      </c>
      <c r="B21" s="12" t="s">
        <v>700</v>
      </c>
      <c r="C21" s="10">
        <v>43888</v>
      </c>
      <c r="D21" s="10">
        <v>43888</v>
      </c>
      <c r="E21" s="10">
        <v>43889</v>
      </c>
      <c r="F21" s="10">
        <v>43890</v>
      </c>
      <c r="G21" s="10">
        <v>43893</v>
      </c>
      <c r="H21" s="10">
        <v>43894</v>
      </c>
      <c r="I21" s="10">
        <v>43894</v>
      </c>
      <c r="J21" s="10">
        <v>43894</v>
      </c>
      <c r="K21" s="10">
        <v>43895</v>
      </c>
      <c r="L21" s="10">
        <v>43895</v>
      </c>
      <c r="M21" s="10">
        <v>43896</v>
      </c>
      <c r="N21" s="10">
        <v>43896</v>
      </c>
      <c r="O21" s="10">
        <v>43896</v>
      </c>
      <c r="P21" s="10">
        <v>43896</v>
      </c>
      <c r="Q21" s="13" t="s">
        <v>701</v>
      </c>
      <c r="R21" s="10">
        <v>43902</v>
      </c>
      <c r="S21" s="10">
        <v>43902</v>
      </c>
      <c r="T21" s="10">
        <v>43903</v>
      </c>
      <c r="U21" s="10">
        <v>43904</v>
      </c>
    </row>
    <row r="22" spans="1:21" s="55" customFormat="1" hidden="1">
      <c r="A22" s="73" t="s">
        <v>354</v>
      </c>
      <c r="B22" s="12" t="s">
        <v>702</v>
      </c>
      <c r="C22" s="10">
        <v>43895</v>
      </c>
      <c r="D22" s="10">
        <v>43895</v>
      </c>
      <c r="E22" s="10">
        <v>43896</v>
      </c>
      <c r="F22" s="10">
        <v>43897</v>
      </c>
      <c r="G22" s="10">
        <v>43900</v>
      </c>
      <c r="H22" s="10">
        <v>43901</v>
      </c>
      <c r="I22" s="10">
        <v>43901</v>
      </c>
      <c r="J22" s="10">
        <v>43901</v>
      </c>
      <c r="K22" s="10">
        <v>43902</v>
      </c>
      <c r="L22" s="10">
        <v>43902</v>
      </c>
      <c r="M22" s="10">
        <v>43903</v>
      </c>
      <c r="N22" s="10">
        <v>43903</v>
      </c>
      <c r="O22" s="10">
        <v>43903</v>
      </c>
      <c r="P22" s="10">
        <v>43903</v>
      </c>
      <c r="Q22" s="13" t="s">
        <v>703</v>
      </c>
      <c r="R22" s="10">
        <v>43909</v>
      </c>
      <c r="S22" s="10">
        <v>43909</v>
      </c>
      <c r="T22" s="10">
        <v>43910</v>
      </c>
      <c r="U22" s="10">
        <v>43911</v>
      </c>
    </row>
    <row r="23" spans="1:21" s="55" customFormat="1">
      <c r="A23" s="62" t="s">
        <v>355</v>
      </c>
      <c r="B23" s="12" t="s">
        <v>755</v>
      </c>
      <c r="C23" s="10">
        <v>43902</v>
      </c>
      <c r="D23" s="10">
        <v>43902</v>
      </c>
      <c r="E23" s="10">
        <v>43903</v>
      </c>
      <c r="F23" s="10">
        <v>43904</v>
      </c>
      <c r="G23" s="10">
        <v>43907</v>
      </c>
      <c r="H23" s="10">
        <v>43908</v>
      </c>
      <c r="I23" s="10">
        <v>43908</v>
      </c>
      <c r="J23" s="10">
        <v>43908</v>
      </c>
      <c r="K23" s="10">
        <v>43909</v>
      </c>
      <c r="L23" s="10">
        <v>43909</v>
      </c>
      <c r="M23" s="10">
        <v>43910</v>
      </c>
      <c r="N23" s="10">
        <v>43910</v>
      </c>
      <c r="O23" s="10">
        <v>43910</v>
      </c>
      <c r="P23" s="10">
        <v>43910</v>
      </c>
      <c r="Q23" s="13" t="s">
        <v>756</v>
      </c>
      <c r="R23" s="10">
        <v>43916</v>
      </c>
      <c r="S23" s="10">
        <v>43916</v>
      </c>
      <c r="T23" s="10">
        <v>43917</v>
      </c>
      <c r="U23" s="10">
        <v>43918</v>
      </c>
    </row>
    <row r="24" spans="1:21" s="55" customFormat="1">
      <c r="A24" s="73" t="s">
        <v>354</v>
      </c>
      <c r="B24" s="12" t="s">
        <v>757</v>
      </c>
      <c r="C24" s="10">
        <v>43909</v>
      </c>
      <c r="D24" s="10">
        <v>43909</v>
      </c>
      <c r="E24" s="10">
        <v>43910</v>
      </c>
      <c r="F24" s="10">
        <v>43911</v>
      </c>
      <c r="G24" s="10">
        <v>43914</v>
      </c>
      <c r="H24" s="10">
        <v>43915</v>
      </c>
      <c r="I24" s="10">
        <v>43915</v>
      </c>
      <c r="J24" s="10">
        <v>43915</v>
      </c>
      <c r="K24" s="10">
        <v>43916</v>
      </c>
      <c r="L24" s="10">
        <v>43916</v>
      </c>
      <c r="M24" s="10">
        <v>43917</v>
      </c>
      <c r="N24" s="10">
        <v>43917</v>
      </c>
      <c r="O24" s="10">
        <v>43917</v>
      </c>
      <c r="P24" s="10">
        <v>43917</v>
      </c>
      <c r="Q24" s="13" t="s">
        <v>758</v>
      </c>
      <c r="R24" s="10">
        <v>43923</v>
      </c>
      <c r="S24" s="10">
        <v>43923</v>
      </c>
      <c r="T24" s="10">
        <v>43924</v>
      </c>
      <c r="U24" s="10">
        <v>43925</v>
      </c>
    </row>
    <row r="25" spans="1:21" s="55" customFormat="1">
      <c r="A25" s="62" t="s">
        <v>355</v>
      </c>
      <c r="B25" s="12" t="s">
        <v>759</v>
      </c>
      <c r="C25" s="10">
        <v>43916</v>
      </c>
      <c r="D25" s="10">
        <v>43916</v>
      </c>
      <c r="E25" s="10">
        <v>43917</v>
      </c>
      <c r="F25" s="10">
        <v>43918</v>
      </c>
      <c r="G25" s="10">
        <v>43921</v>
      </c>
      <c r="H25" s="10">
        <v>43922</v>
      </c>
      <c r="I25" s="10">
        <v>43922</v>
      </c>
      <c r="J25" s="10">
        <v>43922</v>
      </c>
      <c r="K25" s="10">
        <v>43923</v>
      </c>
      <c r="L25" s="10">
        <v>43923</v>
      </c>
      <c r="M25" s="10">
        <v>43924</v>
      </c>
      <c r="N25" s="10">
        <v>43924</v>
      </c>
      <c r="O25" s="10">
        <v>43924</v>
      </c>
      <c r="P25" s="10">
        <v>43924</v>
      </c>
      <c r="Q25" s="13" t="s">
        <v>760</v>
      </c>
      <c r="R25" s="10">
        <v>43930</v>
      </c>
      <c r="S25" s="10">
        <v>43930</v>
      </c>
      <c r="T25" s="10">
        <v>43931</v>
      </c>
      <c r="U25" s="10">
        <v>43932</v>
      </c>
    </row>
    <row r="26" spans="1:21" s="55" customFormat="1">
      <c r="A26" s="73" t="s">
        <v>354</v>
      </c>
      <c r="B26" s="12" t="s">
        <v>761</v>
      </c>
      <c r="C26" s="10">
        <v>43923</v>
      </c>
      <c r="D26" s="10">
        <v>43923</v>
      </c>
      <c r="E26" s="10">
        <v>43924</v>
      </c>
      <c r="F26" s="10">
        <v>43925</v>
      </c>
      <c r="G26" s="10">
        <v>43928</v>
      </c>
      <c r="H26" s="10">
        <v>43929</v>
      </c>
      <c r="I26" s="10">
        <v>43929</v>
      </c>
      <c r="J26" s="10">
        <v>43929</v>
      </c>
      <c r="K26" s="10">
        <v>43930</v>
      </c>
      <c r="L26" s="10">
        <v>43930</v>
      </c>
      <c r="M26" s="10">
        <v>43931</v>
      </c>
      <c r="N26" s="10">
        <v>43931</v>
      </c>
      <c r="O26" s="10">
        <v>43931</v>
      </c>
      <c r="P26" s="10">
        <v>43931</v>
      </c>
      <c r="Q26" s="13" t="s">
        <v>762</v>
      </c>
      <c r="R26" s="10">
        <v>43937</v>
      </c>
      <c r="S26" s="10">
        <v>43937</v>
      </c>
      <c r="T26" s="10">
        <v>43938</v>
      </c>
      <c r="U26" s="10">
        <v>43939</v>
      </c>
    </row>
    <row r="27" spans="1:21" s="55" customFormat="1">
      <c r="A27" s="62" t="s">
        <v>355</v>
      </c>
      <c r="B27" s="12" t="s">
        <v>842</v>
      </c>
      <c r="C27" s="10">
        <v>43930</v>
      </c>
      <c r="D27" s="10">
        <v>43930</v>
      </c>
      <c r="E27" s="10">
        <v>43931</v>
      </c>
      <c r="F27" s="10">
        <v>43932</v>
      </c>
      <c r="G27" s="10">
        <v>43935</v>
      </c>
      <c r="H27" s="10">
        <v>43936</v>
      </c>
      <c r="I27" s="10">
        <v>43936</v>
      </c>
      <c r="J27" s="10">
        <v>43936</v>
      </c>
      <c r="K27" s="10">
        <v>43937</v>
      </c>
      <c r="L27" s="10">
        <v>43937</v>
      </c>
      <c r="M27" s="10">
        <v>43938</v>
      </c>
      <c r="N27" s="10">
        <v>43938</v>
      </c>
      <c r="O27" s="10">
        <v>43938</v>
      </c>
      <c r="P27" s="10">
        <v>43938</v>
      </c>
      <c r="Q27" s="13" t="s">
        <v>846</v>
      </c>
      <c r="R27" s="10">
        <v>43944</v>
      </c>
      <c r="S27" s="10">
        <v>43944</v>
      </c>
      <c r="T27" s="10">
        <v>43945</v>
      </c>
      <c r="U27" s="10">
        <v>43946</v>
      </c>
    </row>
    <row r="28" spans="1:21" s="55" customFormat="1">
      <c r="A28" s="73" t="s">
        <v>354</v>
      </c>
      <c r="B28" s="12" t="s">
        <v>843</v>
      </c>
      <c r="C28" s="10">
        <v>43937</v>
      </c>
      <c r="D28" s="10">
        <v>43937</v>
      </c>
      <c r="E28" s="10">
        <v>43938</v>
      </c>
      <c r="F28" s="10">
        <v>43939</v>
      </c>
      <c r="G28" s="10">
        <v>43942</v>
      </c>
      <c r="H28" s="10">
        <v>43943</v>
      </c>
      <c r="I28" s="10">
        <v>43943</v>
      </c>
      <c r="J28" s="10">
        <v>43943</v>
      </c>
      <c r="K28" s="10">
        <v>43944</v>
      </c>
      <c r="L28" s="10">
        <v>43944</v>
      </c>
      <c r="M28" s="10">
        <v>43945</v>
      </c>
      <c r="N28" s="10">
        <v>43945</v>
      </c>
      <c r="O28" s="10">
        <v>43945</v>
      </c>
      <c r="P28" s="10">
        <v>43945</v>
      </c>
      <c r="Q28" s="13" t="s">
        <v>847</v>
      </c>
      <c r="R28" s="10">
        <v>43951</v>
      </c>
      <c r="S28" s="10">
        <v>43951</v>
      </c>
      <c r="T28" s="10">
        <v>43952</v>
      </c>
      <c r="U28" s="10">
        <v>43953</v>
      </c>
    </row>
    <row r="29" spans="1:21" s="55" customFormat="1">
      <c r="A29" s="62" t="s">
        <v>355</v>
      </c>
      <c r="B29" s="12" t="s">
        <v>844</v>
      </c>
      <c r="C29" s="10">
        <v>43944</v>
      </c>
      <c r="D29" s="10">
        <v>43944</v>
      </c>
      <c r="E29" s="10">
        <v>43945</v>
      </c>
      <c r="F29" s="10">
        <v>43946</v>
      </c>
      <c r="G29" s="10">
        <v>43949</v>
      </c>
      <c r="H29" s="10">
        <v>43950</v>
      </c>
      <c r="I29" s="10">
        <v>43950</v>
      </c>
      <c r="J29" s="10">
        <v>43950</v>
      </c>
      <c r="K29" s="10">
        <v>43951</v>
      </c>
      <c r="L29" s="10">
        <v>43951</v>
      </c>
      <c r="M29" s="10">
        <v>43952</v>
      </c>
      <c r="N29" s="10">
        <v>43952</v>
      </c>
      <c r="O29" s="10">
        <v>43952</v>
      </c>
      <c r="P29" s="10">
        <v>43952</v>
      </c>
      <c r="Q29" s="13" t="s">
        <v>848</v>
      </c>
      <c r="R29" s="10">
        <v>43958</v>
      </c>
      <c r="S29" s="10">
        <v>43958</v>
      </c>
      <c r="T29" s="10">
        <v>43959</v>
      </c>
      <c r="U29" s="10">
        <v>43960</v>
      </c>
    </row>
    <row r="30" spans="1:21" s="55" customFormat="1">
      <c r="A30" s="73" t="s">
        <v>354</v>
      </c>
      <c r="B30" s="12" t="s">
        <v>845</v>
      </c>
      <c r="C30" s="10">
        <v>43951</v>
      </c>
      <c r="D30" s="10">
        <v>43951</v>
      </c>
      <c r="E30" s="10">
        <v>43952</v>
      </c>
      <c r="F30" s="10">
        <v>43953</v>
      </c>
      <c r="G30" s="10">
        <v>43956</v>
      </c>
      <c r="H30" s="10">
        <v>43957</v>
      </c>
      <c r="I30" s="10">
        <v>43957</v>
      </c>
      <c r="J30" s="10">
        <v>43957</v>
      </c>
      <c r="K30" s="10">
        <v>43958</v>
      </c>
      <c r="L30" s="10">
        <v>43958</v>
      </c>
      <c r="M30" s="10">
        <v>43959</v>
      </c>
      <c r="N30" s="10">
        <v>43959</v>
      </c>
      <c r="O30" s="10">
        <v>43959</v>
      </c>
      <c r="P30" s="10">
        <v>43959</v>
      </c>
      <c r="Q30" s="13" t="s">
        <v>849</v>
      </c>
      <c r="R30" s="10">
        <v>43965</v>
      </c>
      <c r="S30" s="10">
        <v>43965</v>
      </c>
      <c r="T30" s="10">
        <v>43966</v>
      </c>
      <c r="U30" s="10">
        <v>43967</v>
      </c>
    </row>
    <row r="31" spans="1:21" s="55" customFormat="1">
      <c r="A31" s="62" t="s">
        <v>355</v>
      </c>
      <c r="B31" s="12" t="s">
        <v>875</v>
      </c>
      <c r="C31" s="10">
        <v>43958</v>
      </c>
      <c r="D31" s="10">
        <v>43958</v>
      </c>
      <c r="E31" s="10">
        <v>43959</v>
      </c>
      <c r="F31" s="10">
        <v>43960</v>
      </c>
      <c r="G31" s="10">
        <v>43963</v>
      </c>
      <c r="H31" s="10">
        <v>43964</v>
      </c>
      <c r="I31" s="10">
        <v>43964</v>
      </c>
      <c r="J31" s="10">
        <v>43964</v>
      </c>
      <c r="K31" s="10">
        <v>43965</v>
      </c>
      <c r="L31" s="10">
        <v>43965</v>
      </c>
      <c r="M31" s="10">
        <v>43966</v>
      </c>
      <c r="N31" s="10">
        <v>43966</v>
      </c>
      <c r="O31" s="10">
        <v>43966</v>
      </c>
      <c r="P31" s="10">
        <v>43966</v>
      </c>
      <c r="Q31" s="13" t="s">
        <v>876</v>
      </c>
      <c r="R31" s="10">
        <v>43972</v>
      </c>
      <c r="S31" s="10">
        <v>43972</v>
      </c>
      <c r="T31" s="10">
        <v>43973</v>
      </c>
      <c r="U31" s="10">
        <v>43974</v>
      </c>
    </row>
    <row r="32" spans="1:21" s="55" customFormat="1">
      <c r="A32" s="73" t="s">
        <v>354</v>
      </c>
      <c r="B32" s="12" t="s">
        <v>877</v>
      </c>
      <c r="C32" s="10">
        <v>43965</v>
      </c>
      <c r="D32" s="10">
        <v>43965</v>
      </c>
      <c r="E32" s="10">
        <v>43966</v>
      </c>
      <c r="F32" s="10">
        <v>43967</v>
      </c>
      <c r="G32" s="10">
        <v>43970</v>
      </c>
      <c r="H32" s="10">
        <v>43971</v>
      </c>
      <c r="I32" s="10">
        <v>43971</v>
      </c>
      <c r="J32" s="10">
        <v>43971</v>
      </c>
      <c r="K32" s="10">
        <v>43972</v>
      </c>
      <c r="L32" s="10">
        <v>43972</v>
      </c>
      <c r="M32" s="10">
        <v>43973</v>
      </c>
      <c r="N32" s="10">
        <v>43973</v>
      </c>
      <c r="O32" s="10">
        <v>43973</v>
      </c>
      <c r="P32" s="10">
        <v>43973</v>
      </c>
      <c r="Q32" s="13" t="s">
        <v>878</v>
      </c>
      <c r="R32" s="10">
        <v>43979</v>
      </c>
      <c r="S32" s="10">
        <v>43979</v>
      </c>
      <c r="T32" s="10">
        <v>43980</v>
      </c>
      <c r="U32" s="10">
        <v>43981</v>
      </c>
    </row>
    <row r="33" spans="1:20">
      <c r="J33" s="18"/>
      <c r="L33" s="18"/>
      <c r="N33" s="18"/>
      <c r="P33" s="18"/>
      <c r="Q33" s="18"/>
      <c r="R33" s="18"/>
      <c r="S33" s="18"/>
    </row>
    <row r="34" spans="1:20">
      <c r="A34" s="14" t="s">
        <v>175</v>
      </c>
      <c r="B34" s="200" t="s">
        <v>353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</row>
    <row r="35" spans="1:20">
      <c r="A35" s="15" t="s">
        <v>176</v>
      </c>
      <c r="B35" s="194" t="s">
        <v>229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6"/>
      <c r="R35" s="3"/>
      <c r="S35" s="3"/>
    </row>
    <row r="36" spans="1:20">
      <c r="A36" s="15"/>
      <c r="B36" s="208" t="s">
        <v>308</v>
      </c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10"/>
      <c r="R36" s="3"/>
      <c r="S36" s="3"/>
    </row>
    <row r="37" spans="1:20">
      <c r="A37" s="15" t="s">
        <v>177</v>
      </c>
      <c r="B37" s="201" t="s">
        <v>350</v>
      </c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3"/>
    </row>
    <row r="38" spans="1:20">
      <c r="A38" s="16" t="s">
        <v>178</v>
      </c>
      <c r="B38" s="204" t="s">
        <v>179</v>
      </c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</row>
    <row r="39" spans="1:20">
      <c r="A39" s="16" t="s">
        <v>180</v>
      </c>
      <c r="B39" s="204" t="s">
        <v>181</v>
      </c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T39" s="85"/>
    </row>
    <row r="40" spans="1:20">
      <c r="A40" s="16" t="s">
        <v>182</v>
      </c>
      <c r="B40" s="201" t="s">
        <v>183</v>
      </c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3"/>
    </row>
    <row r="41" spans="1:20">
      <c r="A41" s="16" t="s">
        <v>184</v>
      </c>
      <c r="B41" s="201" t="s">
        <v>185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3"/>
    </row>
    <row r="42" spans="1:20">
      <c r="A42" s="17" t="s">
        <v>186</v>
      </c>
      <c r="B42" s="205" t="s">
        <v>187</v>
      </c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7"/>
    </row>
    <row r="43" spans="1:20">
      <c r="A43" s="58" t="s">
        <v>228</v>
      </c>
      <c r="B43" s="197" t="s">
        <v>188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9"/>
    </row>
  </sheetData>
  <mergeCells count="52">
    <mergeCell ref="B1:U1"/>
    <mergeCell ref="B2:U2"/>
    <mergeCell ref="T5:U5"/>
    <mergeCell ref="T6:U6"/>
    <mergeCell ref="R6:S6"/>
    <mergeCell ref="C5:D5"/>
    <mergeCell ref="E5:F5"/>
    <mergeCell ref="K6:L6"/>
    <mergeCell ref="M6:N6"/>
    <mergeCell ref="O6:P6"/>
    <mergeCell ref="M5:N5"/>
    <mergeCell ref="G5:H5"/>
    <mergeCell ref="I5:J5"/>
    <mergeCell ref="K5:L5"/>
    <mergeCell ref="O5:P5"/>
    <mergeCell ref="G6:H6"/>
    <mergeCell ref="T7:U7"/>
    <mergeCell ref="A4:U4"/>
    <mergeCell ref="M7:N7"/>
    <mergeCell ref="O7:P7"/>
    <mergeCell ref="R7:S7"/>
    <mergeCell ref="A6:A7"/>
    <mergeCell ref="B6:B7"/>
    <mergeCell ref="C6:D6"/>
    <mergeCell ref="E6:F6"/>
    <mergeCell ref="C7:D7"/>
    <mergeCell ref="E7:F7"/>
    <mergeCell ref="R5:S5"/>
    <mergeCell ref="G7:H7"/>
    <mergeCell ref="I7:J7"/>
    <mergeCell ref="K7:L7"/>
    <mergeCell ref="I6:J6"/>
    <mergeCell ref="B35:Q35"/>
    <mergeCell ref="B43:Q43"/>
    <mergeCell ref="B34:Q34"/>
    <mergeCell ref="B37:Q37"/>
    <mergeCell ref="B38:Q38"/>
    <mergeCell ref="B40:Q40"/>
    <mergeCell ref="B41:Q41"/>
    <mergeCell ref="B42:Q42"/>
    <mergeCell ref="B39:Q39"/>
    <mergeCell ref="B36:Q36"/>
    <mergeCell ref="R15:S15"/>
    <mergeCell ref="T15:U15"/>
    <mergeCell ref="C17:D17"/>
    <mergeCell ref="E17:F17"/>
    <mergeCell ref="G17:H17"/>
    <mergeCell ref="I17:J17"/>
    <mergeCell ref="M17:N17"/>
    <mergeCell ref="O17:P17"/>
    <mergeCell ref="C16:P16"/>
    <mergeCell ref="R16:U16"/>
  </mergeCells>
  <phoneticPr fontId="3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50"/>
  <sheetViews>
    <sheetView topLeftCell="A4" zoomScaleNormal="100" workbookViewId="0">
      <selection activeCell="A29" sqref="A29"/>
    </sheetView>
  </sheetViews>
  <sheetFormatPr defaultRowHeight="15.6"/>
  <cols>
    <col min="1" max="1" width="19" customWidth="1"/>
    <col min="2" max="21" width="6.69921875" customWidth="1"/>
  </cols>
  <sheetData>
    <row r="1" spans="1:255" ht="45" customHeight="1">
      <c r="B1" s="234" t="s">
        <v>56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</row>
    <row r="2" spans="1:255" ht="17.100000000000001" customHeight="1">
      <c r="B2" s="235" t="s">
        <v>57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</row>
    <row r="3" spans="1:255" ht="19.8" customHeight="1">
      <c r="A3" s="5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>
      <c r="A4" s="386" t="s">
        <v>58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</row>
    <row r="5" spans="1:255">
      <c r="A5" s="44" t="s">
        <v>27</v>
      </c>
      <c r="B5" s="44" t="s">
        <v>28</v>
      </c>
      <c r="C5" s="242" t="s">
        <v>60</v>
      </c>
      <c r="D5" s="342"/>
      <c r="E5" s="242" t="s">
        <v>61</v>
      </c>
      <c r="F5" s="342"/>
      <c r="G5" s="242" t="s">
        <v>61</v>
      </c>
      <c r="H5" s="342"/>
      <c r="I5" s="242" t="s">
        <v>62</v>
      </c>
      <c r="J5" s="342"/>
      <c r="K5" s="246" t="s">
        <v>347</v>
      </c>
      <c r="L5" s="247"/>
      <c r="M5" s="246" t="s">
        <v>348</v>
      </c>
      <c r="N5" s="247"/>
      <c r="O5" s="44" t="s">
        <v>28</v>
      </c>
      <c r="P5" s="246" t="s">
        <v>64</v>
      </c>
      <c r="Q5" s="247"/>
      <c r="R5" s="246" t="s">
        <v>65</v>
      </c>
      <c r="S5" s="247"/>
      <c r="T5" s="242" t="s">
        <v>60</v>
      </c>
      <c r="U5" s="253"/>
    </row>
    <row r="6" spans="1:255">
      <c r="A6" s="20" t="s">
        <v>3</v>
      </c>
      <c r="B6" s="20" t="s">
        <v>4</v>
      </c>
      <c r="C6" s="244" t="s">
        <v>67</v>
      </c>
      <c r="D6" s="245"/>
      <c r="E6" s="244" t="s">
        <v>68</v>
      </c>
      <c r="F6" s="245"/>
      <c r="G6" s="244" t="s">
        <v>68</v>
      </c>
      <c r="H6" s="245"/>
      <c r="I6" s="244" t="s">
        <v>69</v>
      </c>
      <c r="J6" s="245"/>
      <c r="K6" s="240" t="s">
        <v>70</v>
      </c>
      <c r="L6" s="240"/>
      <c r="M6" s="240" t="s">
        <v>70</v>
      </c>
      <c r="N6" s="240"/>
      <c r="O6" s="20" t="s">
        <v>4</v>
      </c>
      <c r="P6" s="240" t="s">
        <v>71</v>
      </c>
      <c r="Q6" s="240"/>
      <c r="R6" s="240" t="s">
        <v>72</v>
      </c>
      <c r="S6" s="240"/>
      <c r="T6" s="244" t="s">
        <v>67</v>
      </c>
      <c r="U6" s="245"/>
    </row>
    <row r="7" spans="1:255">
      <c r="A7" s="20"/>
      <c r="B7" s="20"/>
      <c r="C7" s="244" t="s">
        <v>138</v>
      </c>
      <c r="D7" s="245"/>
      <c r="E7" s="244" t="s">
        <v>343</v>
      </c>
      <c r="F7" s="245"/>
      <c r="G7" s="244" t="s">
        <v>344</v>
      </c>
      <c r="H7" s="245"/>
      <c r="I7" s="244" t="s">
        <v>196</v>
      </c>
      <c r="J7" s="245"/>
      <c r="K7" s="20" t="s">
        <v>197</v>
      </c>
      <c r="L7" s="20" t="s">
        <v>197</v>
      </c>
      <c r="M7" s="244" t="s">
        <v>349</v>
      </c>
      <c r="N7" s="245"/>
      <c r="O7" s="20"/>
      <c r="P7" s="244" t="s">
        <v>345</v>
      </c>
      <c r="Q7" s="245"/>
      <c r="R7" s="244" t="s">
        <v>346</v>
      </c>
      <c r="S7" s="245"/>
      <c r="T7" s="244" t="s">
        <v>138</v>
      </c>
      <c r="U7" s="245"/>
    </row>
    <row r="8" spans="1:255" hidden="1">
      <c r="A8" s="45" t="s">
        <v>460</v>
      </c>
      <c r="B8" s="69" t="s">
        <v>438</v>
      </c>
      <c r="C8" s="27">
        <v>43793</v>
      </c>
      <c r="D8" s="26">
        <f t="shared" ref="D8" si="0">C8+1</f>
        <v>43794</v>
      </c>
      <c r="E8" s="27">
        <f t="shared" ref="E8" si="1">D8+2</f>
        <v>43796</v>
      </c>
      <c r="F8" s="26">
        <f t="shared" ref="F8" si="2">E8</f>
        <v>43796</v>
      </c>
      <c r="G8" s="26">
        <f t="shared" ref="G8" si="3">F8</f>
        <v>43796</v>
      </c>
      <c r="H8" s="26">
        <f t="shared" ref="H8" si="4">G8+1</f>
        <v>43797</v>
      </c>
      <c r="I8" s="26">
        <f t="shared" ref="I8" si="5">H8+2</f>
        <v>43799</v>
      </c>
      <c r="J8" s="26">
        <f t="shared" ref="J8" si="6">I8</f>
        <v>43799</v>
      </c>
      <c r="K8" s="26">
        <f t="shared" ref="K8" si="7">J8+4</f>
        <v>43803</v>
      </c>
      <c r="L8" s="26">
        <f t="shared" ref="L8" si="8">K8</f>
        <v>43803</v>
      </c>
      <c r="M8" s="27">
        <f t="shared" ref="M8" si="9">L8</f>
        <v>43803</v>
      </c>
      <c r="N8" s="27">
        <f t="shared" ref="N8" si="10">L8+1</f>
        <v>43804</v>
      </c>
      <c r="O8" s="69" t="s">
        <v>439</v>
      </c>
      <c r="P8" s="27">
        <f t="shared" ref="P8" si="11">N8+1</f>
        <v>43805</v>
      </c>
      <c r="Q8" s="26">
        <f t="shared" ref="Q8" si="12">P8+2</f>
        <v>43807</v>
      </c>
      <c r="R8" s="27">
        <f t="shared" ref="R8" si="13">Q8</f>
        <v>43807</v>
      </c>
      <c r="S8" s="26">
        <f t="shared" ref="S8" si="14">R8+2</f>
        <v>43809</v>
      </c>
      <c r="T8" s="27">
        <v>43814</v>
      </c>
      <c r="U8" s="26">
        <f t="shared" ref="U8" si="15">T8+1</f>
        <v>43815</v>
      </c>
    </row>
    <row r="9" spans="1:255" hidden="1">
      <c r="A9" s="66" t="s">
        <v>236</v>
      </c>
      <c r="B9" s="25" t="s">
        <v>416</v>
      </c>
      <c r="C9" s="27">
        <v>43800</v>
      </c>
      <c r="D9" s="26">
        <f t="shared" ref="D9:D14" si="16">C9+1</f>
        <v>43801</v>
      </c>
      <c r="E9" s="27">
        <f t="shared" ref="E9:E14" si="17">D9+2</f>
        <v>43803</v>
      </c>
      <c r="F9" s="26">
        <f t="shared" ref="F9:F14" si="18">E9</f>
        <v>43803</v>
      </c>
      <c r="G9" s="26">
        <f t="shared" ref="G9:G14" si="19">F9</f>
        <v>43803</v>
      </c>
      <c r="H9" s="26">
        <f t="shared" ref="H9:H14" si="20">G9+1</f>
        <v>43804</v>
      </c>
      <c r="I9" s="26">
        <f t="shared" ref="I9:I14" si="21">H9+2</f>
        <v>43806</v>
      </c>
      <c r="J9" s="26">
        <f t="shared" ref="J9:J14" si="22">I9</f>
        <v>43806</v>
      </c>
      <c r="K9" s="26">
        <f t="shared" ref="K9:K14" si="23">J9+4</f>
        <v>43810</v>
      </c>
      <c r="L9" s="26">
        <f t="shared" ref="L9:L14" si="24">K9</f>
        <v>43810</v>
      </c>
      <c r="M9" s="27">
        <f t="shared" ref="M9:M14" si="25">L9</f>
        <v>43810</v>
      </c>
      <c r="N9" s="27">
        <f t="shared" ref="N9:N14" si="26">L9+1</f>
        <v>43811</v>
      </c>
      <c r="O9" s="25" t="s">
        <v>417</v>
      </c>
      <c r="P9" s="27">
        <f t="shared" ref="P9:P14" si="27">N9+1</f>
        <v>43812</v>
      </c>
      <c r="Q9" s="26">
        <f t="shared" ref="Q9:Q14" si="28">P9+2</f>
        <v>43814</v>
      </c>
      <c r="R9" s="27">
        <f t="shared" ref="R9:R14" si="29">Q9</f>
        <v>43814</v>
      </c>
      <c r="S9" s="26">
        <f t="shared" ref="S9:S14" si="30">R9+2</f>
        <v>43816</v>
      </c>
      <c r="T9" s="27">
        <v>43821</v>
      </c>
      <c r="U9" s="26">
        <f t="shared" ref="U9:U13" si="31">T9+1</f>
        <v>43822</v>
      </c>
    </row>
    <row r="10" spans="1:255" hidden="1">
      <c r="A10" s="45" t="s">
        <v>433</v>
      </c>
      <c r="B10" s="25" t="s">
        <v>434</v>
      </c>
      <c r="C10" s="27">
        <v>43807</v>
      </c>
      <c r="D10" s="26">
        <f t="shared" si="16"/>
        <v>43808</v>
      </c>
      <c r="E10" s="27">
        <f t="shared" si="17"/>
        <v>43810</v>
      </c>
      <c r="F10" s="26">
        <f t="shared" si="18"/>
        <v>43810</v>
      </c>
      <c r="G10" s="26">
        <f t="shared" si="19"/>
        <v>43810</v>
      </c>
      <c r="H10" s="26">
        <f t="shared" si="20"/>
        <v>43811</v>
      </c>
      <c r="I10" s="26">
        <f t="shared" si="21"/>
        <v>43813</v>
      </c>
      <c r="J10" s="26">
        <f t="shared" si="22"/>
        <v>43813</v>
      </c>
      <c r="K10" s="26">
        <f t="shared" si="23"/>
        <v>43817</v>
      </c>
      <c r="L10" s="26">
        <f t="shared" si="24"/>
        <v>43817</v>
      </c>
      <c r="M10" s="27">
        <f t="shared" si="25"/>
        <v>43817</v>
      </c>
      <c r="N10" s="27">
        <f t="shared" si="26"/>
        <v>43818</v>
      </c>
      <c r="O10" s="25" t="s">
        <v>435</v>
      </c>
      <c r="P10" s="27">
        <f t="shared" si="27"/>
        <v>43819</v>
      </c>
      <c r="Q10" s="26">
        <f t="shared" si="28"/>
        <v>43821</v>
      </c>
      <c r="R10" s="27">
        <f t="shared" si="29"/>
        <v>43821</v>
      </c>
      <c r="S10" s="26">
        <f t="shared" si="30"/>
        <v>43823</v>
      </c>
      <c r="T10" s="27">
        <v>43828</v>
      </c>
      <c r="U10" s="26">
        <f t="shared" si="31"/>
        <v>43829</v>
      </c>
    </row>
    <row r="11" spans="1:255" hidden="1">
      <c r="A11" s="45" t="s">
        <v>460</v>
      </c>
      <c r="B11" s="69" t="s">
        <v>440</v>
      </c>
      <c r="C11" s="27">
        <v>43814</v>
      </c>
      <c r="D11" s="26">
        <f t="shared" si="16"/>
        <v>43815</v>
      </c>
      <c r="E11" s="27">
        <f t="shared" si="17"/>
        <v>43817</v>
      </c>
      <c r="F11" s="26">
        <f t="shared" si="18"/>
        <v>43817</v>
      </c>
      <c r="G11" s="26">
        <f t="shared" si="19"/>
        <v>43817</v>
      </c>
      <c r="H11" s="26">
        <f t="shared" si="20"/>
        <v>43818</v>
      </c>
      <c r="I11" s="26">
        <f t="shared" si="21"/>
        <v>43820</v>
      </c>
      <c r="J11" s="26">
        <f t="shared" si="22"/>
        <v>43820</v>
      </c>
      <c r="K11" s="26">
        <f t="shared" si="23"/>
        <v>43824</v>
      </c>
      <c r="L11" s="26">
        <f t="shared" si="24"/>
        <v>43824</v>
      </c>
      <c r="M11" s="27">
        <f t="shared" si="25"/>
        <v>43824</v>
      </c>
      <c r="N11" s="27">
        <f t="shared" si="26"/>
        <v>43825</v>
      </c>
      <c r="O11" s="69" t="s">
        <v>441</v>
      </c>
      <c r="P11" s="27">
        <f t="shared" si="27"/>
        <v>43826</v>
      </c>
      <c r="Q11" s="26">
        <f t="shared" si="28"/>
        <v>43828</v>
      </c>
      <c r="R11" s="27">
        <f t="shared" si="29"/>
        <v>43828</v>
      </c>
      <c r="S11" s="26">
        <f t="shared" si="30"/>
        <v>43830</v>
      </c>
      <c r="T11" s="27">
        <v>43835</v>
      </c>
      <c r="U11" s="26">
        <f t="shared" si="31"/>
        <v>43836</v>
      </c>
    </row>
    <row r="12" spans="1:255" hidden="1">
      <c r="A12" s="66" t="s">
        <v>236</v>
      </c>
      <c r="B12" s="25" t="s">
        <v>418</v>
      </c>
      <c r="C12" s="27">
        <v>43821</v>
      </c>
      <c r="D12" s="26">
        <f t="shared" si="16"/>
        <v>43822</v>
      </c>
      <c r="E12" s="27">
        <f t="shared" si="17"/>
        <v>43824</v>
      </c>
      <c r="F12" s="26">
        <f t="shared" si="18"/>
        <v>43824</v>
      </c>
      <c r="G12" s="26">
        <f t="shared" si="19"/>
        <v>43824</v>
      </c>
      <c r="H12" s="26">
        <f t="shared" si="20"/>
        <v>43825</v>
      </c>
      <c r="I12" s="26">
        <f t="shared" si="21"/>
        <v>43827</v>
      </c>
      <c r="J12" s="26">
        <f t="shared" si="22"/>
        <v>43827</v>
      </c>
      <c r="K12" s="26">
        <f t="shared" si="23"/>
        <v>43831</v>
      </c>
      <c r="L12" s="26">
        <f t="shared" si="24"/>
        <v>43831</v>
      </c>
      <c r="M12" s="27">
        <f t="shared" si="25"/>
        <v>43831</v>
      </c>
      <c r="N12" s="27">
        <f t="shared" si="26"/>
        <v>43832</v>
      </c>
      <c r="O12" s="25" t="s">
        <v>419</v>
      </c>
      <c r="P12" s="27">
        <f t="shared" si="27"/>
        <v>43833</v>
      </c>
      <c r="Q12" s="26">
        <f t="shared" si="28"/>
        <v>43835</v>
      </c>
      <c r="R12" s="27">
        <f t="shared" si="29"/>
        <v>43835</v>
      </c>
      <c r="S12" s="26">
        <f t="shared" si="30"/>
        <v>43837</v>
      </c>
      <c r="T12" s="27">
        <v>43842</v>
      </c>
      <c r="U12" s="26">
        <f t="shared" si="31"/>
        <v>43843</v>
      </c>
    </row>
    <row r="13" spans="1:255" hidden="1">
      <c r="A13" s="45" t="s">
        <v>433</v>
      </c>
      <c r="B13" s="25" t="s">
        <v>436</v>
      </c>
      <c r="C13" s="27">
        <v>43828</v>
      </c>
      <c r="D13" s="26">
        <f t="shared" si="16"/>
        <v>43829</v>
      </c>
      <c r="E13" s="27">
        <f t="shared" si="17"/>
        <v>43831</v>
      </c>
      <c r="F13" s="26">
        <f t="shared" si="18"/>
        <v>43831</v>
      </c>
      <c r="G13" s="26">
        <f t="shared" si="19"/>
        <v>43831</v>
      </c>
      <c r="H13" s="26">
        <f t="shared" si="20"/>
        <v>43832</v>
      </c>
      <c r="I13" s="26">
        <f t="shared" si="21"/>
        <v>43834</v>
      </c>
      <c r="J13" s="26">
        <f t="shared" si="22"/>
        <v>43834</v>
      </c>
      <c r="K13" s="26">
        <f t="shared" si="23"/>
        <v>43838</v>
      </c>
      <c r="L13" s="26">
        <f t="shared" si="24"/>
        <v>43838</v>
      </c>
      <c r="M13" s="27">
        <f t="shared" si="25"/>
        <v>43838</v>
      </c>
      <c r="N13" s="27">
        <f t="shared" si="26"/>
        <v>43839</v>
      </c>
      <c r="O13" s="25" t="s">
        <v>437</v>
      </c>
      <c r="P13" s="27">
        <f t="shared" si="27"/>
        <v>43840</v>
      </c>
      <c r="Q13" s="26">
        <f t="shared" si="28"/>
        <v>43842</v>
      </c>
      <c r="R13" s="27">
        <f t="shared" si="29"/>
        <v>43842</v>
      </c>
      <c r="S13" s="26">
        <f t="shared" si="30"/>
        <v>43844</v>
      </c>
      <c r="T13" s="27">
        <v>43849</v>
      </c>
      <c r="U13" s="26">
        <f t="shared" si="31"/>
        <v>43850</v>
      </c>
    </row>
    <row r="14" spans="1:255" hidden="1">
      <c r="A14" s="45" t="s">
        <v>460</v>
      </c>
      <c r="B14" s="69" t="s">
        <v>442</v>
      </c>
      <c r="C14" s="27">
        <v>43835</v>
      </c>
      <c r="D14" s="26">
        <f t="shared" si="16"/>
        <v>43836</v>
      </c>
      <c r="E14" s="27">
        <f t="shared" si="17"/>
        <v>43838</v>
      </c>
      <c r="F14" s="26">
        <f t="shared" si="18"/>
        <v>43838</v>
      </c>
      <c r="G14" s="26">
        <f t="shared" si="19"/>
        <v>43838</v>
      </c>
      <c r="H14" s="26">
        <f t="shared" si="20"/>
        <v>43839</v>
      </c>
      <c r="I14" s="26">
        <f t="shared" si="21"/>
        <v>43841</v>
      </c>
      <c r="J14" s="26">
        <f t="shared" si="22"/>
        <v>43841</v>
      </c>
      <c r="K14" s="26">
        <f t="shared" si="23"/>
        <v>43845</v>
      </c>
      <c r="L14" s="26">
        <f t="shared" si="24"/>
        <v>43845</v>
      </c>
      <c r="M14" s="27">
        <f t="shared" si="25"/>
        <v>43845</v>
      </c>
      <c r="N14" s="27">
        <f t="shared" si="26"/>
        <v>43846</v>
      </c>
      <c r="O14" s="69" t="s">
        <v>443</v>
      </c>
      <c r="P14" s="27">
        <f t="shared" si="27"/>
        <v>43847</v>
      </c>
      <c r="Q14" s="26">
        <f t="shared" si="28"/>
        <v>43849</v>
      </c>
      <c r="R14" s="71">
        <f t="shared" si="29"/>
        <v>43849</v>
      </c>
      <c r="S14" s="68">
        <f t="shared" si="30"/>
        <v>43851</v>
      </c>
      <c r="T14" s="376" t="s">
        <v>667</v>
      </c>
      <c r="U14" s="377"/>
    </row>
    <row r="15" spans="1:255" hidden="1">
      <c r="A15" s="132" t="s">
        <v>668</v>
      </c>
      <c r="B15" s="25"/>
      <c r="C15" s="27"/>
      <c r="D15" s="26"/>
      <c r="E15" s="27"/>
      <c r="F15" s="26"/>
      <c r="G15" s="26"/>
      <c r="H15" s="26"/>
      <c r="I15" s="26"/>
      <c r="J15" s="26"/>
      <c r="K15" s="26"/>
      <c r="L15" s="26"/>
      <c r="M15" s="378" t="s">
        <v>670</v>
      </c>
      <c r="N15" s="379"/>
      <c r="O15" s="131" t="s">
        <v>669</v>
      </c>
      <c r="P15" s="71">
        <v>43847</v>
      </c>
      <c r="Q15" s="68">
        <f t="shared" ref="Q15" si="32">P15+2</f>
        <v>43849</v>
      </c>
      <c r="R15" s="27">
        <f t="shared" ref="R15" si="33">Q15</f>
        <v>43849</v>
      </c>
      <c r="S15" s="26">
        <f t="shared" ref="S15" si="34">R15+2</f>
        <v>43851</v>
      </c>
      <c r="T15" s="27">
        <v>43856</v>
      </c>
      <c r="U15" s="26">
        <f t="shared" ref="U15" si="35">T15+1</f>
        <v>43857</v>
      </c>
    </row>
    <row r="16" spans="1:255" hidden="1">
      <c r="A16" s="66" t="s">
        <v>236</v>
      </c>
      <c r="B16" s="25" t="s">
        <v>504</v>
      </c>
      <c r="C16" s="27">
        <v>43842</v>
      </c>
      <c r="D16" s="26">
        <f t="shared" ref="D16:D22" si="36">C16+1</f>
        <v>43843</v>
      </c>
      <c r="E16" s="27">
        <f t="shared" ref="E16:E22" si="37">D16+2</f>
        <v>43845</v>
      </c>
      <c r="F16" s="26">
        <f t="shared" ref="F16:G18" si="38">E16</f>
        <v>43845</v>
      </c>
      <c r="G16" s="26">
        <f t="shared" si="38"/>
        <v>43845</v>
      </c>
      <c r="H16" s="26">
        <f t="shared" ref="H16:H22" si="39">G16+1</f>
        <v>43846</v>
      </c>
      <c r="I16" s="26">
        <f t="shared" ref="I16:I22" si="40">H16+2</f>
        <v>43848</v>
      </c>
      <c r="J16" s="26">
        <f t="shared" ref="J16:J22" si="41">I16</f>
        <v>43848</v>
      </c>
      <c r="K16" s="26">
        <f t="shared" ref="K16:K22" si="42">J16+4</f>
        <v>43852</v>
      </c>
      <c r="L16" s="26">
        <f t="shared" ref="L16:M18" si="43">K16</f>
        <v>43852</v>
      </c>
      <c r="M16" s="27">
        <f t="shared" si="43"/>
        <v>43852</v>
      </c>
      <c r="N16" s="27">
        <f t="shared" ref="N16:N22" si="44">L16+1</f>
        <v>43853</v>
      </c>
      <c r="O16" s="25" t="s">
        <v>505</v>
      </c>
      <c r="P16" s="27">
        <f t="shared" ref="P16:P22" si="45">N16+1</f>
        <v>43854</v>
      </c>
      <c r="Q16" s="26">
        <f t="shared" ref="Q16:Q22" si="46">P16+2</f>
        <v>43856</v>
      </c>
      <c r="R16" s="27">
        <f t="shared" ref="R16:R22" si="47">Q16</f>
        <v>43856</v>
      </c>
      <c r="S16" s="26">
        <f t="shared" ref="S16:S22" si="48">R16+2</f>
        <v>43858</v>
      </c>
      <c r="T16" s="27">
        <v>43863</v>
      </c>
      <c r="U16" s="26">
        <f t="shared" ref="U16:U22" si="49">T16+1</f>
        <v>43864</v>
      </c>
    </row>
    <row r="17" spans="1:21" hidden="1">
      <c r="A17" s="45" t="s">
        <v>433</v>
      </c>
      <c r="B17" s="25" t="s">
        <v>506</v>
      </c>
      <c r="C17" s="27">
        <v>43849</v>
      </c>
      <c r="D17" s="26">
        <f t="shared" si="36"/>
        <v>43850</v>
      </c>
      <c r="E17" s="27">
        <f t="shared" si="37"/>
        <v>43852</v>
      </c>
      <c r="F17" s="26">
        <f t="shared" si="38"/>
        <v>43852</v>
      </c>
      <c r="G17" s="26">
        <f t="shared" si="38"/>
        <v>43852</v>
      </c>
      <c r="H17" s="26">
        <f t="shared" si="39"/>
        <v>43853</v>
      </c>
      <c r="I17" s="26">
        <f t="shared" si="40"/>
        <v>43855</v>
      </c>
      <c r="J17" s="26">
        <f t="shared" si="41"/>
        <v>43855</v>
      </c>
      <c r="K17" s="26">
        <f t="shared" si="42"/>
        <v>43859</v>
      </c>
      <c r="L17" s="26">
        <f t="shared" si="43"/>
        <v>43859</v>
      </c>
      <c r="M17" s="27">
        <f t="shared" si="43"/>
        <v>43859</v>
      </c>
      <c r="N17" s="27">
        <f t="shared" si="44"/>
        <v>43860</v>
      </c>
      <c r="O17" s="25" t="s">
        <v>507</v>
      </c>
      <c r="P17" s="27">
        <f t="shared" si="45"/>
        <v>43861</v>
      </c>
      <c r="Q17" s="26">
        <f t="shared" si="46"/>
        <v>43863</v>
      </c>
      <c r="R17" s="27">
        <f t="shared" si="47"/>
        <v>43863</v>
      </c>
      <c r="S17" s="26">
        <f t="shared" si="48"/>
        <v>43865</v>
      </c>
      <c r="T17" s="27">
        <v>43870</v>
      </c>
      <c r="U17" s="26">
        <f t="shared" si="49"/>
        <v>43871</v>
      </c>
    </row>
    <row r="18" spans="1:21" hidden="1">
      <c r="A18" s="45" t="s">
        <v>668</v>
      </c>
      <c r="B18" s="25" t="s">
        <v>508</v>
      </c>
      <c r="C18" s="27">
        <v>43856</v>
      </c>
      <c r="D18" s="26">
        <f t="shared" si="36"/>
        <v>43857</v>
      </c>
      <c r="E18" s="27">
        <f t="shared" si="37"/>
        <v>43859</v>
      </c>
      <c r="F18" s="26">
        <f t="shared" si="38"/>
        <v>43859</v>
      </c>
      <c r="G18" s="26">
        <f t="shared" si="38"/>
        <v>43859</v>
      </c>
      <c r="H18" s="26">
        <f t="shared" si="39"/>
        <v>43860</v>
      </c>
      <c r="I18" s="26">
        <f t="shared" si="40"/>
        <v>43862</v>
      </c>
      <c r="J18" s="26">
        <f t="shared" si="41"/>
        <v>43862</v>
      </c>
      <c r="K18" s="26">
        <f t="shared" si="42"/>
        <v>43866</v>
      </c>
      <c r="L18" s="26">
        <f t="shared" si="43"/>
        <v>43866</v>
      </c>
      <c r="M18" s="27">
        <f t="shared" si="43"/>
        <v>43866</v>
      </c>
      <c r="N18" s="27">
        <f t="shared" si="44"/>
        <v>43867</v>
      </c>
      <c r="O18" s="25" t="s">
        <v>509</v>
      </c>
      <c r="P18" s="27">
        <f t="shared" si="45"/>
        <v>43868</v>
      </c>
      <c r="Q18" s="26">
        <f t="shared" si="46"/>
        <v>43870</v>
      </c>
      <c r="R18" s="71">
        <f t="shared" si="47"/>
        <v>43870</v>
      </c>
      <c r="S18" s="68">
        <f t="shared" si="48"/>
        <v>43872</v>
      </c>
      <c r="T18" s="376" t="s">
        <v>667</v>
      </c>
      <c r="U18" s="377"/>
    </row>
    <row r="19" spans="1:21" hidden="1">
      <c r="A19" s="133" t="s">
        <v>192</v>
      </c>
      <c r="B19" s="25"/>
      <c r="C19" s="27"/>
      <c r="D19" s="26"/>
      <c r="E19" s="27"/>
      <c r="F19" s="26"/>
      <c r="G19" s="26"/>
      <c r="H19" s="26"/>
      <c r="I19" s="26"/>
      <c r="J19" s="26"/>
      <c r="K19" s="26"/>
      <c r="L19" s="26"/>
      <c r="M19" s="380" t="s">
        <v>670</v>
      </c>
      <c r="N19" s="381"/>
      <c r="O19" s="74" t="s">
        <v>733</v>
      </c>
      <c r="P19" s="124">
        <v>43868</v>
      </c>
      <c r="Q19" s="123">
        <f t="shared" ref="Q19" si="50">P19+2</f>
        <v>43870</v>
      </c>
      <c r="R19" s="27">
        <f t="shared" ref="R19" si="51">Q19</f>
        <v>43870</v>
      </c>
      <c r="S19" s="26">
        <f t="shared" ref="S19" si="52">R19+2</f>
        <v>43872</v>
      </c>
      <c r="T19" s="27">
        <v>43877</v>
      </c>
      <c r="U19" s="26">
        <f t="shared" ref="U19" si="53">T19+1</f>
        <v>43878</v>
      </c>
    </row>
    <row r="20" spans="1:21" hidden="1">
      <c r="A20" s="66" t="s">
        <v>236</v>
      </c>
      <c r="B20" s="25" t="s">
        <v>655</v>
      </c>
      <c r="C20" s="373" t="s">
        <v>671</v>
      </c>
      <c r="D20" s="374"/>
      <c r="E20" s="374"/>
      <c r="F20" s="374"/>
      <c r="G20" s="374"/>
      <c r="H20" s="374"/>
      <c r="I20" s="374"/>
      <c r="J20" s="374"/>
      <c r="K20" s="374"/>
      <c r="L20" s="375"/>
      <c r="M20" s="27"/>
      <c r="N20" s="27"/>
      <c r="O20" s="25" t="s">
        <v>656</v>
      </c>
      <c r="P20" s="349" t="s">
        <v>671</v>
      </c>
      <c r="Q20" s="350"/>
      <c r="R20" s="350"/>
      <c r="S20" s="350"/>
      <c r="T20" s="350"/>
      <c r="U20" s="351"/>
    </row>
    <row r="21" spans="1:21" hidden="1">
      <c r="A21" s="45" t="s">
        <v>433</v>
      </c>
      <c r="B21" s="25" t="s">
        <v>657</v>
      </c>
      <c r="C21" s="27">
        <v>43870</v>
      </c>
      <c r="D21" s="26">
        <f t="shared" si="36"/>
        <v>43871</v>
      </c>
      <c r="E21" s="27">
        <f t="shared" si="37"/>
        <v>43873</v>
      </c>
      <c r="F21" s="26">
        <f t="shared" ref="F21:F22" si="54">E21</f>
        <v>43873</v>
      </c>
      <c r="G21" s="26">
        <f t="shared" ref="G21:G22" si="55">F21</f>
        <v>43873</v>
      </c>
      <c r="H21" s="26">
        <f t="shared" si="39"/>
        <v>43874</v>
      </c>
      <c r="I21" s="26">
        <f t="shared" si="40"/>
        <v>43876</v>
      </c>
      <c r="J21" s="26">
        <f t="shared" si="41"/>
        <v>43876</v>
      </c>
      <c r="K21" s="26">
        <f t="shared" si="42"/>
        <v>43880</v>
      </c>
      <c r="L21" s="26">
        <f t="shared" ref="L21:L22" si="56">K21</f>
        <v>43880</v>
      </c>
      <c r="M21" s="27">
        <f t="shared" ref="M21:M22" si="57">L21</f>
        <v>43880</v>
      </c>
      <c r="N21" s="27">
        <f t="shared" si="44"/>
        <v>43881</v>
      </c>
      <c r="O21" s="25" t="s">
        <v>658</v>
      </c>
      <c r="P21" s="27">
        <f t="shared" si="45"/>
        <v>43882</v>
      </c>
      <c r="Q21" s="26">
        <f t="shared" si="46"/>
        <v>43884</v>
      </c>
      <c r="R21" s="27">
        <f t="shared" si="47"/>
        <v>43884</v>
      </c>
      <c r="S21" s="26">
        <f t="shared" si="48"/>
        <v>43886</v>
      </c>
      <c r="T21" s="27">
        <v>43891</v>
      </c>
      <c r="U21" s="26">
        <f t="shared" si="49"/>
        <v>43892</v>
      </c>
    </row>
    <row r="22" spans="1:21" hidden="1">
      <c r="A22" s="45" t="s">
        <v>727</v>
      </c>
      <c r="B22" s="25" t="s">
        <v>659</v>
      </c>
      <c r="C22" s="27">
        <v>43877</v>
      </c>
      <c r="D22" s="26">
        <f t="shared" si="36"/>
        <v>43878</v>
      </c>
      <c r="E22" s="27">
        <f t="shared" si="37"/>
        <v>43880</v>
      </c>
      <c r="F22" s="26">
        <f t="shared" si="54"/>
        <v>43880</v>
      </c>
      <c r="G22" s="26">
        <f t="shared" si="55"/>
        <v>43880</v>
      </c>
      <c r="H22" s="26">
        <f t="shared" si="39"/>
        <v>43881</v>
      </c>
      <c r="I22" s="26">
        <f t="shared" si="40"/>
        <v>43883</v>
      </c>
      <c r="J22" s="26">
        <f t="shared" si="41"/>
        <v>43883</v>
      </c>
      <c r="K22" s="26">
        <f t="shared" si="42"/>
        <v>43887</v>
      </c>
      <c r="L22" s="26">
        <f t="shared" si="56"/>
        <v>43887</v>
      </c>
      <c r="M22" s="27">
        <f t="shared" si="57"/>
        <v>43887</v>
      </c>
      <c r="N22" s="27">
        <f t="shared" si="44"/>
        <v>43888</v>
      </c>
      <c r="O22" s="25" t="s">
        <v>660</v>
      </c>
      <c r="P22" s="27">
        <f t="shared" si="45"/>
        <v>43889</v>
      </c>
      <c r="Q22" s="26">
        <f t="shared" si="46"/>
        <v>43891</v>
      </c>
      <c r="R22" s="27">
        <f t="shared" si="47"/>
        <v>43891</v>
      </c>
      <c r="S22" s="26">
        <f t="shared" si="48"/>
        <v>43893</v>
      </c>
      <c r="T22" s="27">
        <v>43898</v>
      </c>
      <c r="U22" s="26">
        <f t="shared" si="49"/>
        <v>43899</v>
      </c>
    </row>
    <row r="23" spans="1:21" hidden="1">
      <c r="A23" s="66" t="s">
        <v>236</v>
      </c>
      <c r="B23" s="25" t="s">
        <v>672</v>
      </c>
      <c r="C23" s="27">
        <v>43884</v>
      </c>
      <c r="D23" s="26">
        <f t="shared" ref="D23:D25" si="58">C23+1</f>
        <v>43885</v>
      </c>
      <c r="E23" s="27">
        <f t="shared" ref="E23:E25" si="59">D23+2</f>
        <v>43887</v>
      </c>
      <c r="F23" s="26">
        <f t="shared" ref="F23:F25" si="60">E23</f>
        <v>43887</v>
      </c>
      <c r="G23" s="26">
        <f t="shared" ref="G23:G25" si="61">F23</f>
        <v>43887</v>
      </c>
      <c r="H23" s="26">
        <f t="shared" ref="H23:H25" si="62">G23+1</f>
        <v>43888</v>
      </c>
      <c r="I23" s="26">
        <f t="shared" ref="I23:I25" si="63">H23+2</f>
        <v>43890</v>
      </c>
      <c r="J23" s="26">
        <f t="shared" ref="J23:J25" si="64">I23</f>
        <v>43890</v>
      </c>
      <c r="K23" s="26">
        <f t="shared" ref="K23:K25" si="65">J23+4</f>
        <v>43894</v>
      </c>
      <c r="L23" s="26">
        <f t="shared" ref="L23:L25" si="66">K23</f>
        <v>43894</v>
      </c>
      <c r="M23" s="27">
        <f t="shared" ref="M23:M25" si="67">L23</f>
        <v>43894</v>
      </c>
      <c r="N23" s="27">
        <f t="shared" ref="N23:N25" si="68">L23+1</f>
        <v>43895</v>
      </c>
      <c r="O23" s="25" t="s">
        <v>673</v>
      </c>
      <c r="P23" s="27">
        <f t="shared" ref="P23:P25" si="69">N23+1</f>
        <v>43896</v>
      </c>
      <c r="Q23" s="26">
        <f t="shared" ref="Q23:Q25" si="70">P23+2</f>
        <v>43898</v>
      </c>
      <c r="R23" s="27">
        <f t="shared" ref="R23:R25" si="71">Q23</f>
        <v>43898</v>
      </c>
      <c r="S23" s="26">
        <f t="shared" ref="S23:S25" si="72">R23+2</f>
        <v>43900</v>
      </c>
      <c r="T23" s="27">
        <v>43905</v>
      </c>
      <c r="U23" s="26">
        <f t="shared" ref="U23:U25" si="73">T23+1</f>
        <v>43906</v>
      </c>
    </row>
    <row r="24" spans="1:21">
      <c r="A24" s="45" t="s">
        <v>433</v>
      </c>
      <c r="B24" s="25" t="s">
        <v>674</v>
      </c>
      <c r="C24" s="27">
        <v>43891</v>
      </c>
      <c r="D24" s="26">
        <f t="shared" si="58"/>
        <v>43892</v>
      </c>
      <c r="E24" s="27">
        <f t="shared" si="59"/>
        <v>43894</v>
      </c>
      <c r="F24" s="26">
        <f t="shared" si="60"/>
        <v>43894</v>
      </c>
      <c r="G24" s="26">
        <f t="shared" si="61"/>
        <v>43894</v>
      </c>
      <c r="H24" s="26">
        <f t="shared" si="62"/>
        <v>43895</v>
      </c>
      <c r="I24" s="26">
        <f t="shared" si="63"/>
        <v>43897</v>
      </c>
      <c r="J24" s="26">
        <f t="shared" si="64"/>
        <v>43897</v>
      </c>
      <c r="K24" s="26">
        <f t="shared" si="65"/>
        <v>43901</v>
      </c>
      <c r="L24" s="26">
        <f t="shared" si="66"/>
        <v>43901</v>
      </c>
      <c r="M24" s="27">
        <f t="shared" si="67"/>
        <v>43901</v>
      </c>
      <c r="N24" s="27">
        <f t="shared" si="68"/>
        <v>43902</v>
      </c>
      <c r="O24" s="25" t="s">
        <v>675</v>
      </c>
      <c r="P24" s="27">
        <f t="shared" si="69"/>
        <v>43903</v>
      </c>
      <c r="Q24" s="26">
        <f t="shared" si="70"/>
        <v>43905</v>
      </c>
      <c r="R24" s="27">
        <f t="shared" si="71"/>
        <v>43905</v>
      </c>
      <c r="S24" s="26">
        <f t="shared" si="72"/>
        <v>43907</v>
      </c>
      <c r="T24" s="27">
        <v>43912</v>
      </c>
      <c r="U24" s="26">
        <f t="shared" si="73"/>
        <v>43913</v>
      </c>
    </row>
    <row r="25" spans="1:21">
      <c r="A25" s="45" t="s">
        <v>727</v>
      </c>
      <c r="B25" s="25" t="s">
        <v>676</v>
      </c>
      <c r="C25" s="27">
        <v>43898</v>
      </c>
      <c r="D25" s="26">
        <f t="shared" si="58"/>
        <v>43899</v>
      </c>
      <c r="E25" s="27">
        <f t="shared" si="59"/>
        <v>43901</v>
      </c>
      <c r="F25" s="26">
        <f t="shared" si="60"/>
        <v>43901</v>
      </c>
      <c r="G25" s="26">
        <f t="shared" si="61"/>
        <v>43901</v>
      </c>
      <c r="H25" s="26">
        <f t="shared" si="62"/>
        <v>43902</v>
      </c>
      <c r="I25" s="26">
        <f t="shared" si="63"/>
        <v>43904</v>
      </c>
      <c r="J25" s="26">
        <f t="shared" si="64"/>
        <v>43904</v>
      </c>
      <c r="K25" s="26">
        <f t="shared" si="65"/>
        <v>43908</v>
      </c>
      <c r="L25" s="26">
        <f t="shared" si="66"/>
        <v>43908</v>
      </c>
      <c r="M25" s="27">
        <f t="shared" si="67"/>
        <v>43908</v>
      </c>
      <c r="N25" s="27">
        <f t="shared" si="68"/>
        <v>43909</v>
      </c>
      <c r="O25" s="25" t="s">
        <v>677</v>
      </c>
      <c r="P25" s="27">
        <f t="shared" si="69"/>
        <v>43910</v>
      </c>
      <c r="Q25" s="26">
        <f t="shared" si="70"/>
        <v>43912</v>
      </c>
      <c r="R25" s="27">
        <f t="shared" si="71"/>
        <v>43912</v>
      </c>
      <c r="S25" s="26">
        <f t="shared" si="72"/>
        <v>43914</v>
      </c>
      <c r="T25" s="27">
        <v>43919</v>
      </c>
      <c r="U25" s="26">
        <f t="shared" si="73"/>
        <v>43920</v>
      </c>
    </row>
    <row r="26" spans="1:21">
      <c r="A26" s="167" t="s">
        <v>236</v>
      </c>
      <c r="B26" s="25" t="s">
        <v>728</v>
      </c>
      <c r="C26" s="27">
        <v>43905</v>
      </c>
      <c r="D26" s="26">
        <f t="shared" ref="D26:D30" si="74">C26+1</f>
        <v>43906</v>
      </c>
      <c r="E26" s="27">
        <f t="shared" ref="E26:E30" si="75">D26+2</f>
        <v>43908</v>
      </c>
      <c r="F26" s="26">
        <f t="shared" ref="F26:F30" si="76">E26</f>
        <v>43908</v>
      </c>
      <c r="G26" s="26">
        <f t="shared" ref="G26:G30" si="77">F26</f>
        <v>43908</v>
      </c>
      <c r="H26" s="26">
        <f t="shared" ref="H26:H30" si="78">G26+1</f>
        <v>43909</v>
      </c>
      <c r="I26" s="26">
        <f t="shared" ref="I26:I30" si="79">H26+2</f>
        <v>43911</v>
      </c>
      <c r="J26" s="26">
        <f t="shared" ref="J26:J30" si="80">I26</f>
        <v>43911</v>
      </c>
      <c r="K26" s="26">
        <f t="shared" ref="K26:K30" si="81">J26+4</f>
        <v>43915</v>
      </c>
      <c r="L26" s="26">
        <f t="shared" ref="L26:L30" si="82">K26</f>
        <v>43915</v>
      </c>
      <c r="M26" s="27">
        <f t="shared" ref="M26:M30" si="83">L26</f>
        <v>43915</v>
      </c>
      <c r="N26" s="27">
        <f t="shared" ref="N26:N30" si="84">L26+1</f>
        <v>43916</v>
      </c>
      <c r="O26" s="25" t="s">
        <v>729</v>
      </c>
      <c r="P26" s="27">
        <f t="shared" ref="P26:P30" si="85">N26+1</f>
        <v>43917</v>
      </c>
      <c r="Q26" s="26">
        <f t="shared" ref="Q26:Q30" si="86">P26+2</f>
        <v>43919</v>
      </c>
      <c r="R26" s="27">
        <f t="shared" ref="R26:R30" si="87">Q26</f>
        <v>43919</v>
      </c>
      <c r="S26" s="26">
        <f t="shared" ref="S26:S30" si="88">R26+2</f>
        <v>43921</v>
      </c>
      <c r="T26" s="71">
        <v>43926</v>
      </c>
      <c r="U26" s="68" t="s">
        <v>929</v>
      </c>
    </row>
    <row r="27" spans="1:21">
      <c r="A27" s="45" t="s">
        <v>433</v>
      </c>
      <c r="B27" s="25" t="s">
        <v>730</v>
      </c>
      <c r="C27" s="27">
        <v>43912</v>
      </c>
      <c r="D27" s="26">
        <f t="shared" si="74"/>
        <v>43913</v>
      </c>
      <c r="E27" s="27">
        <f t="shared" si="75"/>
        <v>43915</v>
      </c>
      <c r="F27" s="26">
        <f t="shared" si="76"/>
        <v>43915</v>
      </c>
      <c r="G27" s="26">
        <f t="shared" si="77"/>
        <v>43915</v>
      </c>
      <c r="H27" s="26">
        <f t="shared" si="78"/>
        <v>43916</v>
      </c>
      <c r="I27" s="26">
        <f t="shared" si="79"/>
        <v>43918</v>
      </c>
      <c r="J27" s="26">
        <f t="shared" si="80"/>
        <v>43918</v>
      </c>
      <c r="K27" s="26">
        <f t="shared" si="81"/>
        <v>43922</v>
      </c>
      <c r="L27" s="26">
        <f t="shared" si="82"/>
        <v>43922</v>
      </c>
      <c r="M27" s="27">
        <f t="shared" si="83"/>
        <v>43922</v>
      </c>
      <c r="N27" s="27">
        <f t="shared" si="84"/>
        <v>43923</v>
      </c>
      <c r="O27" s="25" t="s">
        <v>731</v>
      </c>
      <c r="P27" s="27">
        <f t="shared" si="85"/>
        <v>43924</v>
      </c>
      <c r="Q27" s="26">
        <f t="shared" si="86"/>
        <v>43926</v>
      </c>
      <c r="R27" s="27">
        <f t="shared" si="87"/>
        <v>43926</v>
      </c>
      <c r="S27" s="26">
        <f t="shared" si="88"/>
        <v>43928</v>
      </c>
      <c r="T27" s="27">
        <v>43933</v>
      </c>
      <c r="U27" s="26">
        <f t="shared" ref="U27:U30" si="89">T27+1</f>
        <v>43934</v>
      </c>
    </row>
    <row r="28" spans="1:21">
      <c r="A28" s="133" t="s">
        <v>727</v>
      </c>
      <c r="B28" s="25" t="s">
        <v>732</v>
      </c>
      <c r="C28" s="27">
        <v>43919</v>
      </c>
      <c r="D28" s="26">
        <f t="shared" si="74"/>
        <v>43920</v>
      </c>
      <c r="E28" s="27">
        <f t="shared" si="75"/>
        <v>43922</v>
      </c>
      <c r="F28" s="26">
        <f t="shared" si="76"/>
        <v>43922</v>
      </c>
      <c r="G28" s="26">
        <f t="shared" si="77"/>
        <v>43922</v>
      </c>
      <c r="H28" s="26">
        <f t="shared" si="78"/>
        <v>43923</v>
      </c>
      <c r="I28" s="123">
        <f t="shared" si="79"/>
        <v>43925</v>
      </c>
      <c r="J28" s="136" t="s">
        <v>967</v>
      </c>
      <c r="K28" s="26"/>
      <c r="L28" s="26"/>
      <c r="M28" s="27"/>
      <c r="N28" s="27"/>
      <c r="O28" s="25"/>
      <c r="P28" s="27"/>
      <c r="Q28" s="26"/>
      <c r="R28" s="27"/>
      <c r="S28" s="26"/>
      <c r="T28" s="27"/>
      <c r="U28" s="26"/>
    </row>
    <row r="29" spans="1:21">
      <c r="A29" s="133" t="s">
        <v>974</v>
      </c>
      <c r="B29" s="135" t="s">
        <v>965</v>
      </c>
      <c r="C29" s="27"/>
      <c r="D29" s="26"/>
      <c r="E29" s="27"/>
      <c r="F29" s="26"/>
      <c r="G29" s="26"/>
      <c r="H29" s="26"/>
      <c r="I29" s="136" t="s">
        <v>964</v>
      </c>
      <c r="J29" s="123">
        <v>43925</v>
      </c>
      <c r="K29" s="26">
        <f t="shared" ref="K29" si="90">J29+4</f>
        <v>43929</v>
      </c>
      <c r="L29" s="26">
        <f t="shared" ref="L29" si="91">K29</f>
        <v>43929</v>
      </c>
      <c r="M29" s="27">
        <f t="shared" ref="M29" si="92">L29</f>
        <v>43929</v>
      </c>
      <c r="N29" s="27">
        <f t="shared" ref="N29" si="93">L29+1</f>
        <v>43930</v>
      </c>
      <c r="O29" s="135" t="s">
        <v>966</v>
      </c>
      <c r="P29" s="27">
        <f t="shared" ref="P29" si="94">N29+1</f>
        <v>43931</v>
      </c>
      <c r="Q29" s="26">
        <f t="shared" ref="Q29" si="95">P29+2</f>
        <v>43933</v>
      </c>
      <c r="R29" s="27">
        <f t="shared" ref="R29" si="96">Q29</f>
        <v>43933</v>
      </c>
      <c r="S29" s="26">
        <f t="shared" ref="S29" si="97">R29+2</f>
        <v>43935</v>
      </c>
      <c r="T29" s="27">
        <v>43940</v>
      </c>
      <c r="U29" s="26">
        <f t="shared" ref="U29" si="98">T29+1</f>
        <v>43941</v>
      </c>
    </row>
    <row r="30" spans="1:21">
      <c r="A30" s="179" t="s">
        <v>930</v>
      </c>
      <c r="B30" s="180" t="s">
        <v>931</v>
      </c>
      <c r="C30" s="27">
        <v>43926</v>
      </c>
      <c r="D30" s="26">
        <f t="shared" si="74"/>
        <v>43927</v>
      </c>
      <c r="E30" s="27">
        <f t="shared" si="75"/>
        <v>43929</v>
      </c>
      <c r="F30" s="26">
        <f t="shared" si="76"/>
        <v>43929</v>
      </c>
      <c r="G30" s="26">
        <f t="shared" si="77"/>
        <v>43929</v>
      </c>
      <c r="H30" s="26">
        <f t="shared" si="78"/>
        <v>43930</v>
      </c>
      <c r="I30" s="26">
        <f t="shared" si="79"/>
        <v>43932</v>
      </c>
      <c r="J30" s="26">
        <f t="shared" si="80"/>
        <v>43932</v>
      </c>
      <c r="K30" s="26">
        <f t="shared" si="81"/>
        <v>43936</v>
      </c>
      <c r="L30" s="26">
        <f t="shared" si="82"/>
        <v>43936</v>
      </c>
      <c r="M30" s="27">
        <f t="shared" si="83"/>
        <v>43936</v>
      </c>
      <c r="N30" s="27">
        <f t="shared" si="84"/>
        <v>43937</v>
      </c>
      <c r="O30" s="180" t="s">
        <v>932</v>
      </c>
      <c r="P30" s="27">
        <f t="shared" si="85"/>
        <v>43938</v>
      </c>
      <c r="Q30" s="26">
        <f t="shared" si="86"/>
        <v>43940</v>
      </c>
      <c r="R30" s="27">
        <f t="shared" si="87"/>
        <v>43940</v>
      </c>
      <c r="S30" s="26">
        <f t="shared" si="88"/>
        <v>43942</v>
      </c>
      <c r="T30" s="27">
        <v>43947</v>
      </c>
      <c r="U30" s="26">
        <f t="shared" si="89"/>
        <v>43948</v>
      </c>
    </row>
    <row r="31" spans="1:21">
      <c r="A31" s="181" t="s">
        <v>963</v>
      </c>
      <c r="B31" s="69" t="s">
        <v>939</v>
      </c>
      <c r="C31" s="27">
        <v>43933</v>
      </c>
      <c r="D31" s="26">
        <f t="shared" ref="D31:D34" si="99">C31+1</f>
        <v>43934</v>
      </c>
      <c r="E31" s="27">
        <f t="shared" ref="E31:E34" si="100">D31+2</f>
        <v>43936</v>
      </c>
      <c r="F31" s="26">
        <f t="shared" ref="F31:F34" si="101">E31</f>
        <v>43936</v>
      </c>
      <c r="G31" s="26">
        <f t="shared" ref="G31:G34" si="102">F31</f>
        <v>43936</v>
      </c>
      <c r="H31" s="26">
        <f t="shared" ref="H31:H34" si="103">G31+1</f>
        <v>43937</v>
      </c>
      <c r="I31" s="26">
        <f t="shared" ref="I31:I34" si="104">H31+2</f>
        <v>43939</v>
      </c>
      <c r="J31" s="26">
        <f t="shared" ref="J31:J34" si="105">I31</f>
        <v>43939</v>
      </c>
      <c r="K31" s="26">
        <f t="shared" ref="K31:K34" si="106">J31+4</f>
        <v>43943</v>
      </c>
      <c r="L31" s="26">
        <f t="shared" ref="L31:L34" si="107">K31</f>
        <v>43943</v>
      </c>
      <c r="M31" s="27">
        <f t="shared" ref="M31:M34" si="108">L31</f>
        <v>43943</v>
      </c>
      <c r="N31" s="27">
        <f t="shared" ref="N31:N34" si="109">L31+1</f>
        <v>43944</v>
      </c>
      <c r="O31" s="69" t="s">
        <v>940</v>
      </c>
      <c r="P31" s="27">
        <f t="shared" ref="P31:P34" si="110">N31+1</f>
        <v>43945</v>
      </c>
      <c r="Q31" s="26">
        <f t="shared" ref="Q31:Q34" si="111">P31+2</f>
        <v>43947</v>
      </c>
      <c r="R31" s="27">
        <f t="shared" ref="R31:R34" si="112">Q31</f>
        <v>43947</v>
      </c>
      <c r="S31" s="26">
        <f t="shared" ref="S31:S34" si="113">R31+2</f>
        <v>43949</v>
      </c>
      <c r="T31" s="27">
        <v>43954</v>
      </c>
      <c r="U31" s="26">
        <f t="shared" ref="U31:U34" si="114">T31+1</f>
        <v>43955</v>
      </c>
    </row>
    <row r="32" spans="1:21">
      <c r="A32" s="45" t="s">
        <v>974</v>
      </c>
      <c r="B32" s="25" t="s">
        <v>850</v>
      </c>
      <c r="C32" s="27">
        <v>43940</v>
      </c>
      <c r="D32" s="26">
        <f t="shared" si="99"/>
        <v>43941</v>
      </c>
      <c r="E32" s="27">
        <f t="shared" si="100"/>
        <v>43943</v>
      </c>
      <c r="F32" s="26">
        <f t="shared" si="101"/>
        <v>43943</v>
      </c>
      <c r="G32" s="26">
        <f t="shared" si="102"/>
        <v>43943</v>
      </c>
      <c r="H32" s="26">
        <f t="shared" si="103"/>
        <v>43944</v>
      </c>
      <c r="I32" s="26">
        <f t="shared" si="104"/>
        <v>43946</v>
      </c>
      <c r="J32" s="26">
        <f t="shared" si="105"/>
        <v>43946</v>
      </c>
      <c r="K32" s="26">
        <f t="shared" si="106"/>
        <v>43950</v>
      </c>
      <c r="L32" s="26">
        <f t="shared" si="107"/>
        <v>43950</v>
      </c>
      <c r="M32" s="27">
        <f t="shared" si="108"/>
        <v>43950</v>
      </c>
      <c r="N32" s="27">
        <f t="shared" si="109"/>
        <v>43951</v>
      </c>
      <c r="O32" s="25" t="s">
        <v>851</v>
      </c>
      <c r="P32" s="27">
        <f t="shared" si="110"/>
        <v>43952</v>
      </c>
      <c r="Q32" s="26">
        <f t="shared" si="111"/>
        <v>43954</v>
      </c>
      <c r="R32" s="27">
        <f t="shared" si="112"/>
        <v>43954</v>
      </c>
      <c r="S32" s="26">
        <f t="shared" si="113"/>
        <v>43956</v>
      </c>
      <c r="T32" s="27">
        <v>43961</v>
      </c>
      <c r="U32" s="26">
        <f t="shared" si="114"/>
        <v>43962</v>
      </c>
    </row>
    <row r="33" spans="1:21">
      <c r="A33" s="66" t="s">
        <v>930</v>
      </c>
      <c r="B33" s="25" t="s">
        <v>933</v>
      </c>
      <c r="C33" s="27">
        <v>43947</v>
      </c>
      <c r="D33" s="26">
        <f t="shared" si="99"/>
        <v>43948</v>
      </c>
      <c r="E33" s="27">
        <f t="shared" si="100"/>
        <v>43950</v>
      </c>
      <c r="F33" s="26">
        <f t="shared" si="101"/>
        <v>43950</v>
      </c>
      <c r="G33" s="26">
        <f t="shared" si="102"/>
        <v>43950</v>
      </c>
      <c r="H33" s="26">
        <f t="shared" si="103"/>
        <v>43951</v>
      </c>
      <c r="I33" s="26">
        <f t="shared" si="104"/>
        <v>43953</v>
      </c>
      <c r="J33" s="26">
        <f t="shared" si="105"/>
        <v>43953</v>
      </c>
      <c r="K33" s="26">
        <f t="shared" si="106"/>
        <v>43957</v>
      </c>
      <c r="L33" s="26">
        <f t="shared" si="107"/>
        <v>43957</v>
      </c>
      <c r="M33" s="27">
        <f t="shared" si="108"/>
        <v>43957</v>
      </c>
      <c r="N33" s="27">
        <f t="shared" si="109"/>
        <v>43958</v>
      </c>
      <c r="O33" s="25" t="s">
        <v>934</v>
      </c>
      <c r="P33" s="27">
        <f t="shared" si="110"/>
        <v>43959</v>
      </c>
      <c r="Q33" s="26">
        <f t="shared" si="111"/>
        <v>43961</v>
      </c>
      <c r="R33" s="27">
        <f t="shared" si="112"/>
        <v>43961</v>
      </c>
      <c r="S33" s="26">
        <f t="shared" si="113"/>
        <v>43963</v>
      </c>
      <c r="T33" s="27">
        <v>43968</v>
      </c>
      <c r="U33" s="26">
        <f t="shared" si="114"/>
        <v>43969</v>
      </c>
    </row>
    <row r="34" spans="1:21">
      <c r="A34" s="45" t="s">
        <v>938</v>
      </c>
      <c r="B34" s="25" t="s">
        <v>941</v>
      </c>
      <c r="C34" s="27">
        <v>43954</v>
      </c>
      <c r="D34" s="26">
        <f t="shared" si="99"/>
        <v>43955</v>
      </c>
      <c r="E34" s="27">
        <f t="shared" si="100"/>
        <v>43957</v>
      </c>
      <c r="F34" s="26">
        <f t="shared" si="101"/>
        <v>43957</v>
      </c>
      <c r="G34" s="26">
        <f t="shared" si="102"/>
        <v>43957</v>
      </c>
      <c r="H34" s="26">
        <f t="shared" si="103"/>
        <v>43958</v>
      </c>
      <c r="I34" s="26">
        <f t="shared" si="104"/>
        <v>43960</v>
      </c>
      <c r="J34" s="26">
        <f t="shared" si="105"/>
        <v>43960</v>
      </c>
      <c r="K34" s="26">
        <f t="shared" si="106"/>
        <v>43964</v>
      </c>
      <c r="L34" s="26">
        <f t="shared" si="107"/>
        <v>43964</v>
      </c>
      <c r="M34" s="27">
        <f t="shared" si="108"/>
        <v>43964</v>
      </c>
      <c r="N34" s="27">
        <f t="shared" si="109"/>
        <v>43965</v>
      </c>
      <c r="O34" s="25" t="s">
        <v>942</v>
      </c>
      <c r="P34" s="27">
        <f t="shared" si="110"/>
        <v>43966</v>
      </c>
      <c r="Q34" s="26">
        <f t="shared" si="111"/>
        <v>43968</v>
      </c>
      <c r="R34" s="27">
        <f t="shared" si="112"/>
        <v>43968</v>
      </c>
      <c r="S34" s="26">
        <f t="shared" si="113"/>
        <v>43970</v>
      </c>
      <c r="T34" s="27">
        <v>43975</v>
      </c>
      <c r="U34" s="26">
        <f t="shared" si="114"/>
        <v>43976</v>
      </c>
    </row>
    <row r="35" spans="1:21">
      <c r="A35" s="45" t="s">
        <v>974</v>
      </c>
      <c r="B35" s="25" t="s">
        <v>852</v>
      </c>
      <c r="C35" s="27">
        <v>43961</v>
      </c>
      <c r="D35" s="26">
        <f t="shared" ref="D35:D37" si="115">C35+1</f>
        <v>43962</v>
      </c>
      <c r="E35" s="27">
        <f t="shared" ref="E35:E37" si="116">D35+2</f>
        <v>43964</v>
      </c>
      <c r="F35" s="26">
        <f t="shared" ref="F35:F37" si="117">E35</f>
        <v>43964</v>
      </c>
      <c r="G35" s="26">
        <f t="shared" ref="G35:G37" si="118">F35</f>
        <v>43964</v>
      </c>
      <c r="H35" s="26">
        <f t="shared" ref="H35:H37" si="119">G35+1</f>
        <v>43965</v>
      </c>
      <c r="I35" s="26">
        <f t="shared" ref="I35:I37" si="120">H35+2</f>
        <v>43967</v>
      </c>
      <c r="J35" s="26">
        <f t="shared" ref="J35:J37" si="121">I35</f>
        <v>43967</v>
      </c>
      <c r="K35" s="26">
        <f t="shared" ref="K35:K37" si="122">J35+4</f>
        <v>43971</v>
      </c>
      <c r="L35" s="26">
        <f t="shared" ref="L35:L37" si="123">K35</f>
        <v>43971</v>
      </c>
      <c r="M35" s="27">
        <f t="shared" ref="M35:M37" si="124">L35</f>
        <v>43971</v>
      </c>
      <c r="N35" s="27">
        <f t="shared" ref="N35:N37" si="125">L35+1</f>
        <v>43972</v>
      </c>
      <c r="O35" s="25" t="s">
        <v>853</v>
      </c>
      <c r="P35" s="27">
        <f t="shared" ref="P35:P37" si="126">N35+1</f>
        <v>43973</v>
      </c>
      <c r="Q35" s="26">
        <f t="shared" ref="Q35:Q37" si="127">P35+2</f>
        <v>43975</v>
      </c>
      <c r="R35" s="27">
        <f t="shared" ref="R35:R37" si="128">Q35</f>
        <v>43975</v>
      </c>
      <c r="S35" s="26">
        <f t="shared" ref="S35:S37" si="129">R35+2</f>
        <v>43977</v>
      </c>
      <c r="T35" s="27">
        <v>43982</v>
      </c>
      <c r="U35" s="26">
        <f t="shared" ref="U35:U37" si="130">T35+1</f>
        <v>43983</v>
      </c>
    </row>
    <row r="36" spans="1:21">
      <c r="A36" s="66" t="s">
        <v>930</v>
      </c>
      <c r="B36" s="25" t="s">
        <v>935</v>
      </c>
      <c r="C36" s="27">
        <v>43968</v>
      </c>
      <c r="D36" s="26">
        <f t="shared" si="115"/>
        <v>43969</v>
      </c>
      <c r="E36" s="27">
        <f t="shared" si="116"/>
        <v>43971</v>
      </c>
      <c r="F36" s="26">
        <f t="shared" si="117"/>
        <v>43971</v>
      </c>
      <c r="G36" s="26">
        <f t="shared" si="118"/>
        <v>43971</v>
      </c>
      <c r="H36" s="26">
        <f t="shared" si="119"/>
        <v>43972</v>
      </c>
      <c r="I36" s="26">
        <f t="shared" si="120"/>
        <v>43974</v>
      </c>
      <c r="J36" s="26">
        <f t="shared" si="121"/>
        <v>43974</v>
      </c>
      <c r="K36" s="26">
        <f t="shared" si="122"/>
        <v>43978</v>
      </c>
      <c r="L36" s="26">
        <f t="shared" si="123"/>
        <v>43978</v>
      </c>
      <c r="M36" s="27">
        <f t="shared" si="124"/>
        <v>43978</v>
      </c>
      <c r="N36" s="27">
        <f t="shared" si="125"/>
        <v>43979</v>
      </c>
      <c r="O36" s="25" t="s">
        <v>936</v>
      </c>
      <c r="P36" s="27">
        <f t="shared" si="126"/>
        <v>43980</v>
      </c>
      <c r="Q36" s="26">
        <f t="shared" si="127"/>
        <v>43982</v>
      </c>
      <c r="R36" s="27">
        <f t="shared" si="128"/>
        <v>43982</v>
      </c>
      <c r="S36" s="26">
        <f t="shared" si="129"/>
        <v>43984</v>
      </c>
      <c r="T36" s="27">
        <v>43989</v>
      </c>
      <c r="U36" s="26">
        <f t="shared" si="130"/>
        <v>43990</v>
      </c>
    </row>
    <row r="37" spans="1:21">
      <c r="A37" s="45" t="s">
        <v>938</v>
      </c>
      <c r="B37" s="25" t="s">
        <v>943</v>
      </c>
      <c r="C37" s="27">
        <v>43975</v>
      </c>
      <c r="D37" s="26">
        <f t="shared" si="115"/>
        <v>43976</v>
      </c>
      <c r="E37" s="27">
        <f t="shared" si="116"/>
        <v>43978</v>
      </c>
      <c r="F37" s="26">
        <f t="shared" si="117"/>
        <v>43978</v>
      </c>
      <c r="G37" s="26">
        <f t="shared" si="118"/>
        <v>43978</v>
      </c>
      <c r="H37" s="26">
        <f t="shared" si="119"/>
        <v>43979</v>
      </c>
      <c r="I37" s="26">
        <f t="shared" si="120"/>
        <v>43981</v>
      </c>
      <c r="J37" s="26">
        <f t="shared" si="121"/>
        <v>43981</v>
      </c>
      <c r="K37" s="26">
        <f t="shared" si="122"/>
        <v>43985</v>
      </c>
      <c r="L37" s="26">
        <f t="shared" si="123"/>
        <v>43985</v>
      </c>
      <c r="M37" s="27">
        <f t="shared" si="124"/>
        <v>43985</v>
      </c>
      <c r="N37" s="27">
        <f t="shared" si="125"/>
        <v>43986</v>
      </c>
      <c r="O37" s="25" t="s">
        <v>944</v>
      </c>
      <c r="P37" s="27">
        <f t="shared" si="126"/>
        <v>43987</v>
      </c>
      <c r="Q37" s="26">
        <f t="shared" si="127"/>
        <v>43989</v>
      </c>
      <c r="R37" s="27">
        <f t="shared" si="128"/>
        <v>43989</v>
      </c>
      <c r="S37" s="26">
        <f t="shared" si="129"/>
        <v>43991</v>
      </c>
      <c r="T37" s="27">
        <v>43996</v>
      </c>
      <c r="U37" s="26">
        <f t="shared" si="130"/>
        <v>43997</v>
      </c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2">
      <c r="A39" s="42" t="s">
        <v>19</v>
      </c>
      <c r="B39" s="251" t="s">
        <v>73</v>
      </c>
      <c r="C39" s="251"/>
      <c r="D39" s="251"/>
      <c r="E39" s="251"/>
      <c r="F39" s="251"/>
      <c r="G39" s="251"/>
      <c r="H39" s="251"/>
      <c r="I39" s="251"/>
      <c r="J39" s="251"/>
      <c r="K39" s="25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2" hidden="1" customHeight="1">
      <c r="A40" s="46" t="s">
        <v>74</v>
      </c>
      <c r="B40" s="252" t="s">
        <v>75</v>
      </c>
      <c r="C40" s="252"/>
      <c r="D40" s="252"/>
      <c r="E40" s="252"/>
      <c r="F40" s="252"/>
      <c r="G40" s="252"/>
      <c r="H40" s="252"/>
      <c r="I40" s="252"/>
      <c r="J40" s="252"/>
      <c r="K40" s="252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6" t="s">
        <v>67</v>
      </c>
      <c r="B41" s="258" t="s">
        <v>87</v>
      </c>
      <c r="C41" s="258"/>
      <c r="D41" s="258"/>
      <c r="E41" s="258"/>
      <c r="F41" s="258"/>
      <c r="G41" s="258"/>
      <c r="H41" s="258"/>
      <c r="I41" s="258"/>
      <c r="J41" s="258"/>
      <c r="K41" s="258"/>
      <c r="L41" s="1"/>
      <c r="M41" s="1"/>
      <c r="N41" s="1"/>
      <c r="O41" s="1"/>
      <c r="P41" s="1"/>
      <c r="Q41" s="1"/>
      <c r="R41" s="1"/>
      <c r="S41" s="1"/>
      <c r="T41" s="1"/>
      <c r="U41" s="2"/>
    </row>
    <row r="42" spans="1:21" ht="16.2" customHeight="1">
      <c r="A42" s="46" t="s">
        <v>351</v>
      </c>
      <c r="B42" s="383" t="s">
        <v>352</v>
      </c>
      <c r="C42" s="384"/>
      <c r="D42" s="384"/>
      <c r="E42" s="384"/>
      <c r="F42" s="384"/>
      <c r="G42" s="384"/>
      <c r="H42" s="384"/>
      <c r="I42" s="384"/>
      <c r="J42" s="384"/>
      <c r="K42" s="385"/>
      <c r="L42" s="1"/>
      <c r="M42" s="1"/>
      <c r="N42" s="1"/>
      <c r="O42" s="1"/>
      <c r="P42" s="1"/>
      <c r="Q42" s="1"/>
      <c r="R42" s="1"/>
      <c r="S42" s="1"/>
      <c r="T42" s="1"/>
      <c r="U42" s="2"/>
    </row>
    <row r="43" spans="1:21" ht="16.2" customHeight="1">
      <c r="A43" s="46" t="s">
        <v>68</v>
      </c>
      <c r="B43" s="252" t="s">
        <v>76</v>
      </c>
      <c r="C43" s="252"/>
      <c r="D43" s="252"/>
      <c r="E43" s="252"/>
      <c r="F43" s="252"/>
      <c r="G43" s="252"/>
      <c r="H43" s="252"/>
      <c r="I43" s="252"/>
      <c r="J43" s="252"/>
      <c r="K43" s="252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6.2" customHeight="1">
      <c r="A44" s="46" t="s">
        <v>68</v>
      </c>
      <c r="B44" s="252" t="s">
        <v>77</v>
      </c>
      <c r="C44" s="252"/>
      <c r="D44" s="252"/>
      <c r="E44" s="252"/>
      <c r="F44" s="252"/>
      <c r="G44" s="252"/>
      <c r="H44" s="252"/>
      <c r="I44" s="252"/>
      <c r="J44" s="252"/>
      <c r="K44" s="252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6.2" customHeight="1">
      <c r="A45" s="47" t="s">
        <v>69</v>
      </c>
      <c r="B45" s="252" t="s">
        <v>78</v>
      </c>
      <c r="C45" s="252"/>
      <c r="D45" s="252"/>
      <c r="E45" s="252"/>
      <c r="F45" s="252"/>
      <c r="G45" s="252"/>
      <c r="H45" s="252"/>
      <c r="I45" s="252"/>
      <c r="J45" s="252"/>
      <c r="K45" s="252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6.2" customHeight="1">
      <c r="A46" s="47" t="s">
        <v>79</v>
      </c>
      <c r="B46" s="252" t="s">
        <v>80</v>
      </c>
      <c r="C46" s="252"/>
      <c r="D46" s="252"/>
      <c r="E46" s="252"/>
      <c r="F46" s="252"/>
      <c r="G46" s="252"/>
      <c r="H46" s="252"/>
      <c r="I46" s="252"/>
      <c r="J46" s="252"/>
      <c r="K46" s="252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6.2" customHeight="1">
      <c r="A47" s="46" t="s">
        <v>81</v>
      </c>
      <c r="B47" s="252" t="s">
        <v>376</v>
      </c>
      <c r="C47" s="252"/>
      <c r="D47" s="252"/>
      <c r="E47" s="252"/>
      <c r="F47" s="252"/>
      <c r="G47" s="252"/>
      <c r="H47" s="252"/>
      <c r="I47" s="252"/>
      <c r="J47" s="252"/>
      <c r="K47" s="252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6.2" customHeight="1">
      <c r="A48" s="46" t="s">
        <v>82</v>
      </c>
      <c r="B48" s="382" t="s">
        <v>377</v>
      </c>
      <c r="C48" s="382"/>
      <c r="D48" s="382"/>
      <c r="E48" s="382"/>
      <c r="F48" s="382"/>
      <c r="G48" s="382"/>
      <c r="H48" s="382"/>
      <c r="I48" s="382"/>
      <c r="J48" s="382"/>
      <c r="K48" s="382"/>
      <c r="L48" s="1"/>
      <c r="M48" s="1"/>
      <c r="N48" s="1"/>
      <c r="O48" s="1"/>
      <c r="P48" s="1"/>
      <c r="Q48" s="1"/>
      <c r="R48" s="1"/>
      <c r="S48" s="1"/>
      <c r="T48" s="1"/>
      <c r="U48" s="1"/>
    </row>
    <row r="50" spans="2:2">
      <c r="B50" s="32"/>
    </row>
  </sheetData>
  <mergeCells count="45">
    <mergeCell ref="C7:D7"/>
    <mergeCell ref="E7:F7"/>
    <mergeCell ref="G7:H7"/>
    <mergeCell ref="I7:J7"/>
    <mergeCell ref="P7:Q7"/>
    <mergeCell ref="R7:S7"/>
    <mergeCell ref="T7:U7"/>
    <mergeCell ref="M5:N5"/>
    <mergeCell ref="M6:N6"/>
    <mergeCell ref="M7:N7"/>
    <mergeCell ref="P5:Q5"/>
    <mergeCell ref="R5:S5"/>
    <mergeCell ref="R6:S6"/>
    <mergeCell ref="P6:Q6"/>
    <mergeCell ref="E5:F5"/>
    <mergeCell ref="I5:J5"/>
    <mergeCell ref="T6:U6"/>
    <mergeCell ref="C6:D6"/>
    <mergeCell ref="G5:H5"/>
    <mergeCell ref="K5:L5"/>
    <mergeCell ref="G6:H6"/>
    <mergeCell ref="I6:J6"/>
    <mergeCell ref="K6:L6"/>
    <mergeCell ref="B1:U1"/>
    <mergeCell ref="B2:U2"/>
    <mergeCell ref="E6:F6"/>
    <mergeCell ref="B48:K48"/>
    <mergeCell ref="B41:K41"/>
    <mergeCell ref="B43:K43"/>
    <mergeCell ref="B44:K44"/>
    <mergeCell ref="B45:K45"/>
    <mergeCell ref="B46:K46"/>
    <mergeCell ref="B42:K42"/>
    <mergeCell ref="B47:K47"/>
    <mergeCell ref="B40:K40"/>
    <mergeCell ref="B39:K39"/>
    <mergeCell ref="T5:U5"/>
    <mergeCell ref="A4:U4"/>
    <mergeCell ref="C5:D5"/>
    <mergeCell ref="C20:L20"/>
    <mergeCell ref="T14:U14"/>
    <mergeCell ref="M15:N15"/>
    <mergeCell ref="T18:U18"/>
    <mergeCell ref="M19:N19"/>
    <mergeCell ref="P20:U20"/>
  </mergeCells>
  <phoneticPr fontId="3" type="noConversion"/>
  <pageMargins left="0.75" right="0.75" top="1" bottom="1" header="0.5" footer="0.5"/>
  <pageSetup paperSize="9" scale="79" orientation="landscape" r:id="rId1"/>
  <headerFooter alignWithMargins="0"/>
  <colBreaks count="1" manualBreakCount="1">
    <brk id="21" max="1048575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8" sqref="J18"/>
    </sheetView>
  </sheetViews>
  <sheetFormatPr defaultRowHeight="15.6"/>
  <sheetData/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6"/>
  <sheetViews>
    <sheetView topLeftCell="A4" workbookViewId="0">
      <selection activeCell="E43" sqref="E43"/>
    </sheetView>
  </sheetViews>
  <sheetFormatPr defaultRowHeight="15.6"/>
  <cols>
    <col min="1" max="1" width="22.3984375" customWidth="1"/>
    <col min="2" max="11" width="7.59765625" customWidth="1"/>
  </cols>
  <sheetData>
    <row r="1" spans="1:250" ht="32.4" customHeight="1">
      <c r="B1" s="234" t="s">
        <v>253</v>
      </c>
      <c r="C1" s="234"/>
      <c r="D1" s="234"/>
      <c r="E1" s="234"/>
      <c r="F1" s="234"/>
      <c r="G1" s="234"/>
      <c r="H1" s="234"/>
      <c r="I1" s="234"/>
      <c r="J1" s="234"/>
      <c r="K1" s="234"/>
      <c r="L1" s="50"/>
      <c r="M1" s="50"/>
      <c r="N1" s="50"/>
      <c r="O1" s="50"/>
      <c r="P1" s="50"/>
      <c r="Q1" s="51"/>
    </row>
    <row r="2" spans="1:250" ht="17.100000000000001" customHeight="1">
      <c r="B2" s="235" t="s">
        <v>254</v>
      </c>
      <c r="C2" s="235"/>
      <c r="D2" s="235"/>
      <c r="E2" s="235"/>
      <c r="F2" s="235"/>
      <c r="G2" s="235"/>
      <c r="H2" s="235"/>
      <c r="I2" s="235"/>
      <c r="J2" s="235"/>
      <c r="K2" s="235"/>
      <c r="L2" s="52"/>
      <c r="M2" s="52"/>
      <c r="N2" s="52"/>
      <c r="O2" s="52"/>
      <c r="P2" s="52"/>
      <c r="Q2" s="52"/>
    </row>
    <row r="3" spans="1:250" ht="19.8" customHeight="1">
      <c r="A3" s="5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>
      <c r="A4" s="236" t="s">
        <v>273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250">
      <c r="A5" s="86" t="s">
        <v>1</v>
      </c>
      <c r="B5" s="86" t="s">
        <v>2</v>
      </c>
      <c r="C5" s="238" t="s">
        <v>255</v>
      </c>
      <c r="D5" s="239"/>
      <c r="E5" s="238" t="s">
        <v>256</v>
      </c>
      <c r="F5" s="239"/>
      <c r="G5" s="238" t="s">
        <v>257</v>
      </c>
      <c r="H5" s="239"/>
      <c r="I5" s="86" t="s">
        <v>2</v>
      </c>
      <c r="J5" s="238" t="s">
        <v>255</v>
      </c>
      <c r="K5" s="239"/>
    </row>
    <row r="6" spans="1:250">
      <c r="A6" s="211" t="s">
        <v>3</v>
      </c>
      <c r="B6" s="211" t="s">
        <v>4</v>
      </c>
      <c r="C6" s="221" t="s">
        <v>258</v>
      </c>
      <c r="D6" s="224"/>
      <c r="E6" s="221" t="s">
        <v>259</v>
      </c>
      <c r="F6" s="224"/>
      <c r="G6" s="221" t="s">
        <v>260</v>
      </c>
      <c r="H6" s="224"/>
      <c r="I6" s="5" t="s">
        <v>4</v>
      </c>
      <c r="J6" s="221" t="s">
        <v>258</v>
      </c>
      <c r="K6" s="224"/>
    </row>
    <row r="7" spans="1:250">
      <c r="A7" s="214"/>
      <c r="B7" s="214"/>
      <c r="C7" s="221" t="s">
        <v>5</v>
      </c>
      <c r="D7" s="224"/>
      <c r="E7" s="221" t="s">
        <v>5</v>
      </c>
      <c r="F7" s="224"/>
      <c r="G7" s="221" t="s">
        <v>5</v>
      </c>
      <c r="H7" s="224"/>
      <c r="I7" s="7"/>
      <c r="J7" s="211" t="s">
        <v>5</v>
      </c>
      <c r="K7" s="211"/>
    </row>
    <row r="8" spans="1:250">
      <c r="A8" s="6"/>
      <c r="B8" s="5"/>
      <c r="C8" s="8" t="s">
        <v>269</v>
      </c>
      <c r="D8" s="8" t="s">
        <v>268</v>
      </c>
      <c r="E8" s="8" t="s">
        <v>270</v>
      </c>
      <c r="F8" s="8" t="s">
        <v>270</v>
      </c>
      <c r="G8" s="8" t="s">
        <v>271</v>
      </c>
      <c r="H8" s="8" t="s">
        <v>271</v>
      </c>
      <c r="I8" s="9"/>
      <c r="J8" s="8" t="s">
        <v>269</v>
      </c>
      <c r="K8" s="8" t="s">
        <v>268</v>
      </c>
    </row>
    <row r="9" spans="1:250" hidden="1">
      <c r="A9" s="11" t="s">
        <v>405</v>
      </c>
      <c r="B9" s="12" t="s">
        <v>391</v>
      </c>
      <c r="C9" s="10">
        <v>43805</v>
      </c>
      <c r="D9" s="10">
        <f>C9+1</f>
        <v>43806</v>
      </c>
      <c r="E9" s="10">
        <f>D9+2</f>
        <v>43808</v>
      </c>
      <c r="F9" s="10">
        <f>E9</f>
        <v>43808</v>
      </c>
      <c r="G9" s="10">
        <f>F9+1</f>
        <v>43809</v>
      </c>
      <c r="H9" s="10">
        <f>G9</f>
        <v>43809</v>
      </c>
      <c r="I9" s="13" t="s">
        <v>392</v>
      </c>
      <c r="J9" s="10">
        <v>43812</v>
      </c>
      <c r="K9" s="10">
        <f>J9+1</f>
        <v>43813</v>
      </c>
    </row>
    <row r="10" spans="1:250" hidden="1">
      <c r="A10" s="11" t="s">
        <v>405</v>
      </c>
      <c r="B10" s="12" t="s">
        <v>393</v>
      </c>
      <c r="C10" s="10">
        <v>43812</v>
      </c>
      <c r="D10" s="10">
        <f>C10+1</f>
        <v>43813</v>
      </c>
      <c r="E10" s="10">
        <f>D10+2</f>
        <v>43815</v>
      </c>
      <c r="F10" s="10">
        <f>E10</f>
        <v>43815</v>
      </c>
      <c r="G10" s="10">
        <f>F10+1</f>
        <v>43816</v>
      </c>
      <c r="H10" s="10">
        <f>G10</f>
        <v>43816</v>
      </c>
      <c r="I10" s="13" t="s">
        <v>394</v>
      </c>
      <c r="J10" s="10">
        <v>43819</v>
      </c>
      <c r="K10" s="10">
        <f>J10+1</f>
        <v>43820</v>
      </c>
    </row>
    <row r="11" spans="1:250" hidden="1">
      <c r="A11" s="11" t="s">
        <v>405</v>
      </c>
      <c r="B11" s="12" t="s">
        <v>449</v>
      </c>
      <c r="C11" s="10">
        <v>43819</v>
      </c>
      <c r="D11" s="10">
        <f>C11+1</f>
        <v>43820</v>
      </c>
      <c r="E11" s="10">
        <f>D11+2</f>
        <v>43822</v>
      </c>
      <c r="F11" s="10">
        <f>E11</f>
        <v>43822</v>
      </c>
      <c r="G11" s="10">
        <f>F11+1</f>
        <v>43823</v>
      </c>
      <c r="H11" s="10">
        <f>G11</f>
        <v>43823</v>
      </c>
      <c r="I11" s="13" t="s">
        <v>450</v>
      </c>
      <c r="J11" s="10">
        <v>43826</v>
      </c>
      <c r="K11" s="10">
        <f>J11+1</f>
        <v>43827</v>
      </c>
    </row>
    <row r="12" spans="1:250" hidden="1">
      <c r="A12" s="11" t="s">
        <v>405</v>
      </c>
      <c r="B12" s="12" t="s">
        <v>451</v>
      </c>
      <c r="C12" s="10">
        <v>43826</v>
      </c>
      <c r="D12" s="10">
        <f>C12+1</f>
        <v>43827</v>
      </c>
      <c r="E12" s="10">
        <f>D12+2</f>
        <v>43829</v>
      </c>
      <c r="F12" s="10">
        <f>E12</f>
        <v>43829</v>
      </c>
      <c r="G12" s="10">
        <f>F12+1</f>
        <v>43830</v>
      </c>
      <c r="H12" s="10">
        <f>G12</f>
        <v>43830</v>
      </c>
      <c r="I12" s="13" t="s">
        <v>452</v>
      </c>
      <c r="J12" s="10">
        <v>43833</v>
      </c>
      <c r="K12" s="10">
        <f>J12+1</f>
        <v>43834</v>
      </c>
    </row>
    <row r="13" spans="1:250" hidden="1">
      <c r="A13" s="11" t="s">
        <v>405</v>
      </c>
      <c r="B13" s="12" t="s">
        <v>565</v>
      </c>
      <c r="C13" s="10">
        <v>43833</v>
      </c>
      <c r="D13" s="10">
        <f t="shared" ref="D13:D16" si="0">C13+1</f>
        <v>43834</v>
      </c>
      <c r="E13" s="10">
        <f t="shared" ref="E13:E16" si="1">D13+2</f>
        <v>43836</v>
      </c>
      <c r="F13" s="10">
        <f t="shared" ref="F13:F16" si="2">E13</f>
        <v>43836</v>
      </c>
      <c r="G13" s="10">
        <f t="shared" ref="G13:G16" si="3">F13+1</f>
        <v>43837</v>
      </c>
      <c r="H13" s="10">
        <f t="shared" ref="H13:H16" si="4">G13</f>
        <v>43837</v>
      </c>
      <c r="I13" s="13" t="s">
        <v>566</v>
      </c>
      <c r="J13" s="10">
        <v>43840</v>
      </c>
      <c r="K13" s="10">
        <f t="shared" ref="K13:K16" si="5">J13+1</f>
        <v>43841</v>
      </c>
    </row>
    <row r="14" spans="1:250" hidden="1">
      <c r="A14" s="11" t="s">
        <v>405</v>
      </c>
      <c r="B14" s="12" t="s">
        <v>567</v>
      </c>
      <c r="C14" s="10">
        <v>43840</v>
      </c>
      <c r="D14" s="10">
        <f t="shared" si="0"/>
        <v>43841</v>
      </c>
      <c r="E14" s="10">
        <f t="shared" si="1"/>
        <v>43843</v>
      </c>
      <c r="F14" s="10">
        <f t="shared" si="2"/>
        <v>43843</v>
      </c>
      <c r="G14" s="10">
        <f t="shared" si="3"/>
        <v>43844</v>
      </c>
      <c r="H14" s="10">
        <f t="shared" si="4"/>
        <v>43844</v>
      </c>
      <c r="I14" s="13" t="s">
        <v>568</v>
      </c>
      <c r="J14" s="10">
        <v>43847</v>
      </c>
      <c r="K14" s="10">
        <f t="shared" si="5"/>
        <v>43848</v>
      </c>
    </row>
    <row r="15" spans="1:250" hidden="1">
      <c r="A15" s="11" t="s">
        <v>405</v>
      </c>
      <c r="B15" s="12" t="s">
        <v>569</v>
      </c>
      <c r="C15" s="10">
        <v>43847</v>
      </c>
      <c r="D15" s="10">
        <f t="shared" si="0"/>
        <v>43848</v>
      </c>
      <c r="E15" s="10">
        <f t="shared" si="1"/>
        <v>43850</v>
      </c>
      <c r="F15" s="10">
        <f t="shared" si="2"/>
        <v>43850</v>
      </c>
      <c r="G15" s="10">
        <f t="shared" si="3"/>
        <v>43851</v>
      </c>
      <c r="H15" s="10">
        <f t="shared" si="4"/>
        <v>43851</v>
      </c>
      <c r="I15" s="13" t="s">
        <v>571</v>
      </c>
      <c r="J15" s="10">
        <v>43854</v>
      </c>
      <c r="K15" s="10">
        <f t="shared" si="5"/>
        <v>43855</v>
      </c>
    </row>
    <row r="16" spans="1:250" hidden="1">
      <c r="A16" s="11" t="s">
        <v>405</v>
      </c>
      <c r="B16" s="12" t="s">
        <v>570</v>
      </c>
      <c r="C16" s="10">
        <v>43854</v>
      </c>
      <c r="D16" s="10">
        <f t="shared" si="0"/>
        <v>43855</v>
      </c>
      <c r="E16" s="10">
        <f t="shared" si="1"/>
        <v>43857</v>
      </c>
      <c r="F16" s="10">
        <f t="shared" si="2"/>
        <v>43857</v>
      </c>
      <c r="G16" s="10">
        <f t="shared" si="3"/>
        <v>43858</v>
      </c>
      <c r="H16" s="10">
        <f t="shared" si="4"/>
        <v>43858</v>
      </c>
      <c r="I16" s="13" t="s">
        <v>572</v>
      </c>
      <c r="J16" s="10">
        <v>43861</v>
      </c>
      <c r="K16" s="10">
        <f t="shared" si="5"/>
        <v>43862</v>
      </c>
    </row>
    <row r="17" spans="1:11" hidden="1">
      <c r="A17" s="11" t="s">
        <v>405</v>
      </c>
      <c r="B17" s="12" t="s">
        <v>600</v>
      </c>
      <c r="C17" s="231" t="s">
        <v>711</v>
      </c>
      <c r="D17" s="232"/>
      <c r="E17" s="232"/>
      <c r="F17" s="232"/>
      <c r="G17" s="232"/>
      <c r="H17" s="233"/>
      <c r="I17" s="13" t="s">
        <v>710</v>
      </c>
      <c r="J17" s="231" t="s">
        <v>711</v>
      </c>
      <c r="K17" s="233"/>
    </row>
    <row r="18" spans="1:11" hidden="1">
      <c r="A18" s="11" t="s">
        <v>405</v>
      </c>
      <c r="B18" s="12" t="s">
        <v>601</v>
      </c>
      <c r="C18" s="231" t="s">
        <v>711</v>
      </c>
      <c r="D18" s="232"/>
      <c r="E18" s="232"/>
      <c r="F18" s="232"/>
      <c r="G18" s="232"/>
      <c r="H18" s="233"/>
      <c r="I18" s="13" t="s">
        <v>602</v>
      </c>
      <c r="J18" s="231" t="s">
        <v>711</v>
      </c>
      <c r="K18" s="233"/>
    </row>
    <row r="19" spans="1:11" hidden="1">
      <c r="A19" s="11" t="s">
        <v>405</v>
      </c>
      <c r="B19" s="12" t="s">
        <v>603</v>
      </c>
      <c r="C19" s="10">
        <v>43875</v>
      </c>
      <c r="D19" s="10">
        <f t="shared" ref="D19:D21" si="6">C19+1</f>
        <v>43876</v>
      </c>
      <c r="E19" s="10">
        <f t="shared" ref="E19:E21" si="7">D19+2</f>
        <v>43878</v>
      </c>
      <c r="F19" s="10">
        <f t="shared" ref="F19:F21" si="8">E19</f>
        <v>43878</v>
      </c>
      <c r="G19" s="10">
        <f t="shared" ref="G19:G21" si="9">F19+1</f>
        <v>43879</v>
      </c>
      <c r="H19" s="10">
        <f t="shared" ref="H19:H21" si="10">G19</f>
        <v>43879</v>
      </c>
      <c r="I19" s="13" t="s">
        <v>604</v>
      </c>
      <c r="J19" s="10">
        <v>43882</v>
      </c>
      <c r="K19" s="10">
        <f t="shared" ref="K19:K21" si="11">J19+1</f>
        <v>43883</v>
      </c>
    </row>
    <row r="20" spans="1:11" hidden="1">
      <c r="A20" s="11" t="s">
        <v>405</v>
      </c>
      <c r="B20" s="12" t="s">
        <v>605</v>
      </c>
      <c r="C20" s="10">
        <v>43882</v>
      </c>
      <c r="D20" s="10">
        <f t="shared" si="6"/>
        <v>43883</v>
      </c>
      <c r="E20" s="10">
        <f t="shared" si="7"/>
        <v>43885</v>
      </c>
      <c r="F20" s="10">
        <f t="shared" si="8"/>
        <v>43885</v>
      </c>
      <c r="G20" s="10">
        <f t="shared" si="9"/>
        <v>43886</v>
      </c>
      <c r="H20" s="10">
        <f t="shared" si="10"/>
        <v>43886</v>
      </c>
      <c r="I20" s="13" t="s">
        <v>606</v>
      </c>
      <c r="J20" s="10">
        <v>43889</v>
      </c>
      <c r="K20" s="10">
        <f t="shared" si="11"/>
        <v>43890</v>
      </c>
    </row>
    <row r="21" spans="1:11" hidden="1">
      <c r="A21" s="11" t="s">
        <v>405</v>
      </c>
      <c r="B21" s="12" t="s">
        <v>700</v>
      </c>
      <c r="C21" s="10">
        <v>43889</v>
      </c>
      <c r="D21" s="10">
        <f t="shared" si="6"/>
        <v>43890</v>
      </c>
      <c r="E21" s="10">
        <f t="shared" si="7"/>
        <v>43892</v>
      </c>
      <c r="F21" s="10">
        <f t="shared" si="8"/>
        <v>43892</v>
      </c>
      <c r="G21" s="10">
        <f t="shared" si="9"/>
        <v>43893</v>
      </c>
      <c r="H21" s="10">
        <f t="shared" si="10"/>
        <v>43893</v>
      </c>
      <c r="I21" s="13" t="s">
        <v>701</v>
      </c>
      <c r="J21" s="10">
        <v>43896</v>
      </c>
      <c r="K21" s="10">
        <f t="shared" si="11"/>
        <v>43897</v>
      </c>
    </row>
    <row r="22" spans="1:11" hidden="1">
      <c r="A22" s="11" t="s">
        <v>405</v>
      </c>
      <c r="B22" s="12" t="s">
        <v>702</v>
      </c>
      <c r="C22" s="10">
        <v>43896</v>
      </c>
      <c r="D22" s="10">
        <f t="shared" ref="D22:D25" si="12">C22+1</f>
        <v>43897</v>
      </c>
      <c r="E22" s="10">
        <f t="shared" ref="E22:E25" si="13">D22+2</f>
        <v>43899</v>
      </c>
      <c r="F22" s="10">
        <f t="shared" ref="F22:F25" si="14">E22</f>
        <v>43899</v>
      </c>
      <c r="G22" s="10">
        <f t="shared" ref="G22:G25" si="15">F22+1</f>
        <v>43900</v>
      </c>
      <c r="H22" s="10">
        <f t="shared" ref="H22:H25" si="16">G22</f>
        <v>43900</v>
      </c>
      <c r="I22" s="13" t="s">
        <v>703</v>
      </c>
      <c r="J22" s="10">
        <v>43903</v>
      </c>
      <c r="K22" s="10">
        <f t="shared" ref="K22:K25" si="17">J22+1</f>
        <v>43904</v>
      </c>
    </row>
    <row r="23" spans="1:11">
      <c r="A23" s="11" t="s">
        <v>405</v>
      </c>
      <c r="B23" s="12" t="s">
        <v>755</v>
      </c>
      <c r="C23" s="10">
        <v>43903</v>
      </c>
      <c r="D23" s="10">
        <f t="shared" si="12"/>
        <v>43904</v>
      </c>
      <c r="E23" s="10">
        <f t="shared" si="13"/>
        <v>43906</v>
      </c>
      <c r="F23" s="10">
        <f t="shared" si="14"/>
        <v>43906</v>
      </c>
      <c r="G23" s="10">
        <f t="shared" si="15"/>
        <v>43907</v>
      </c>
      <c r="H23" s="10">
        <f t="shared" si="16"/>
        <v>43907</v>
      </c>
      <c r="I23" s="13" t="s">
        <v>756</v>
      </c>
      <c r="J23" s="10">
        <v>43910</v>
      </c>
      <c r="K23" s="10">
        <f t="shared" si="17"/>
        <v>43911</v>
      </c>
    </row>
    <row r="24" spans="1:11">
      <c r="A24" s="11" t="s">
        <v>405</v>
      </c>
      <c r="B24" s="12" t="s">
        <v>757</v>
      </c>
      <c r="C24" s="10">
        <v>43910</v>
      </c>
      <c r="D24" s="10">
        <f t="shared" si="12"/>
        <v>43911</v>
      </c>
      <c r="E24" s="10">
        <f t="shared" si="13"/>
        <v>43913</v>
      </c>
      <c r="F24" s="10">
        <f t="shared" si="14"/>
        <v>43913</v>
      </c>
      <c r="G24" s="10">
        <f t="shared" si="15"/>
        <v>43914</v>
      </c>
      <c r="H24" s="10">
        <f t="shared" si="16"/>
        <v>43914</v>
      </c>
      <c r="I24" s="13" t="s">
        <v>758</v>
      </c>
      <c r="J24" s="10">
        <v>43917</v>
      </c>
      <c r="K24" s="10">
        <f t="shared" si="17"/>
        <v>43918</v>
      </c>
    </row>
    <row r="25" spans="1:11">
      <c r="A25" s="11" t="s">
        <v>405</v>
      </c>
      <c r="B25" s="12" t="s">
        <v>759</v>
      </c>
      <c r="C25" s="10">
        <v>43917</v>
      </c>
      <c r="D25" s="10">
        <f t="shared" si="12"/>
        <v>43918</v>
      </c>
      <c r="E25" s="10">
        <f t="shared" si="13"/>
        <v>43920</v>
      </c>
      <c r="F25" s="10">
        <f t="shared" si="14"/>
        <v>43920</v>
      </c>
      <c r="G25" s="10">
        <f t="shared" si="15"/>
        <v>43921</v>
      </c>
      <c r="H25" s="10">
        <f t="shared" si="16"/>
        <v>43921</v>
      </c>
      <c r="I25" s="13" t="s">
        <v>760</v>
      </c>
      <c r="J25" s="10">
        <v>43924</v>
      </c>
      <c r="K25" s="10">
        <f t="shared" si="17"/>
        <v>43925</v>
      </c>
    </row>
    <row r="26" spans="1:11">
      <c r="A26" s="11" t="s">
        <v>405</v>
      </c>
      <c r="B26" s="12" t="s">
        <v>761</v>
      </c>
      <c r="C26" s="10">
        <v>43924</v>
      </c>
      <c r="D26" s="10">
        <f t="shared" ref="D26:D30" si="18">C26+1</f>
        <v>43925</v>
      </c>
      <c r="E26" s="10">
        <f t="shared" ref="E26:E30" si="19">D26+2</f>
        <v>43927</v>
      </c>
      <c r="F26" s="10">
        <f t="shared" ref="F26:F30" si="20">E26</f>
        <v>43927</v>
      </c>
      <c r="G26" s="10">
        <f t="shared" ref="G26:G30" si="21">F26+1</f>
        <v>43928</v>
      </c>
      <c r="H26" s="10">
        <f t="shared" ref="H26:H30" si="22">G26</f>
        <v>43928</v>
      </c>
      <c r="I26" s="13" t="s">
        <v>762</v>
      </c>
      <c r="J26" s="10">
        <v>43931</v>
      </c>
      <c r="K26" s="10">
        <f t="shared" ref="K26:K30" si="23">J26+1</f>
        <v>43932</v>
      </c>
    </row>
    <row r="27" spans="1:11">
      <c r="A27" s="11" t="s">
        <v>405</v>
      </c>
      <c r="B27" s="12" t="s">
        <v>842</v>
      </c>
      <c r="C27" s="10">
        <v>43931</v>
      </c>
      <c r="D27" s="10">
        <f t="shared" si="18"/>
        <v>43932</v>
      </c>
      <c r="E27" s="10">
        <f t="shared" si="19"/>
        <v>43934</v>
      </c>
      <c r="F27" s="10">
        <f t="shared" si="20"/>
        <v>43934</v>
      </c>
      <c r="G27" s="10">
        <f t="shared" si="21"/>
        <v>43935</v>
      </c>
      <c r="H27" s="10">
        <f t="shared" si="22"/>
        <v>43935</v>
      </c>
      <c r="I27" s="13" t="s">
        <v>846</v>
      </c>
      <c r="J27" s="10">
        <v>43938</v>
      </c>
      <c r="K27" s="10">
        <f t="shared" si="23"/>
        <v>43939</v>
      </c>
    </row>
    <row r="28" spans="1:11">
      <c r="A28" s="11" t="s">
        <v>405</v>
      </c>
      <c r="B28" s="12" t="s">
        <v>843</v>
      </c>
      <c r="C28" s="10">
        <v>43938</v>
      </c>
      <c r="D28" s="10">
        <f t="shared" si="18"/>
        <v>43939</v>
      </c>
      <c r="E28" s="10">
        <f t="shared" si="19"/>
        <v>43941</v>
      </c>
      <c r="F28" s="10">
        <f t="shared" si="20"/>
        <v>43941</v>
      </c>
      <c r="G28" s="10">
        <f t="shared" si="21"/>
        <v>43942</v>
      </c>
      <c r="H28" s="10">
        <f t="shared" si="22"/>
        <v>43942</v>
      </c>
      <c r="I28" s="13" t="s">
        <v>847</v>
      </c>
      <c r="J28" s="10">
        <v>43945</v>
      </c>
      <c r="K28" s="10">
        <f t="shared" si="23"/>
        <v>43946</v>
      </c>
    </row>
    <row r="29" spans="1:11">
      <c r="A29" s="11" t="s">
        <v>405</v>
      </c>
      <c r="B29" s="12" t="s">
        <v>844</v>
      </c>
      <c r="C29" s="10">
        <v>43945</v>
      </c>
      <c r="D29" s="10">
        <f t="shared" si="18"/>
        <v>43946</v>
      </c>
      <c r="E29" s="10">
        <f t="shared" si="19"/>
        <v>43948</v>
      </c>
      <c r="F29" s="10">
        <f t="shared" si="20"/>
        <v>43948</v>
      </c>
      <c r="G29" s="10">
        <f t="shared" si="21"/>
        <v>43949</v>
      </c>
      <c r="H29" s="10">
        <f t="shared" si="22"/>
        <v>43949</v>
      </c>
      <c r="I29" s="13" t="s">
        <v>848</v>
      </c>
      <c r="J29" s="10">
        <v>43952</v>
      </c>
      <c r="K29" s="10">
        <f t="shared" si="23"/>
        <v>43953</v>
      </c>
    </row>
    <row r="30" spans="1:11">
      <c r="A30" s="11" t="s">
        <v>405</v>
      </c>
      <c r="B30" s="12" t="s">
        <v>845</v>
      </c>
      <c r="C30" s="10">
        <v>43952</v>
      </c>
      <c r="D30" s="10">
        <f t="shared" si="18"/>
        <v>43953</v>
      </c>
      <c r="E30" s="10">
        <f t="shared" si="19"/>
        <v>43955</v>
      </c>
      <c r="F30" s="10">
        <f t="shared" si="20"/>
        <v>43955</v>
      </c>
      <c r="G30" s="10">
        <f t="shared" si="21"/>
        <v>43956</v>
      </c>
      <c r="H30" s="10">
        <f t="shared" si="22"/>
        <v>43956</v>
      </c>
      <c r="I30" s="13" t="s">
        <v>849</v>
      </c>
      <c r="J30" s="10">
        <v>43959</v>
      </c>
      <c r="K30" s="10">
        <f t="shared" si="23"/>
        <v>43960</v>
      </c>
    </row>
    <row r="31" spans="1:11">
      <c r="G31" s="18"/>
      <c r="H31" s="18"/>
    </row>
    <row r="32" spans="1:11">
      <c r="A32" s="14" t="s">
        <v>261</v>
      </c>
      <c r="B32" s="225" t="s">
        <v>272</v>
      </c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>
      <c r="A33" s="15" t="s">
        <v>267</v>
      </c>
      <c r="B33" s="201"/>
      <c r="C33" s="202"/>
      <c r="D33" s="202"/>
      <c r="E33" s="202"/>
      <c r="F33" s="202"/>
      <c r="G33" s="202"/>
      <c r="H33" s="202"/>
      <c r="I33" s="202"/>
      <c r="J33" s="202"/>
      <c r="K33" s="203"/>
    </row>
    <row r="34" spans="1:11">
      <c r="A34" s="15" t="s">
        <v>262</v>
      </c>
      <c r="B34" s="228" t="s">
        <v>304</v>
      </c>
      <c r="C34" s="229"/>
      <c r="D34" s="229"/>
      <c r="E34" s="229"/>
      <c r="F34" s="229"/>
      <c r="G34" s="229"/>
      <c r="H34" s="229"/>
      <c r="I34" s="229"/>
      <c r="J34" s="229"/>
      <c r="K34" s="230"/>
    </row>
    <row r="35" spans="1:11">
      <c r="A35" s="16" t="s">
        <v>263</v>
      </c>
      <c r="B35" s="201" t="s">
        <v>264</v>
      </c>
      <c r="C35" s="202"/>
      <c r="D35" s="202"/>
      <c r="E35" s="202"/>
      <c r="F35" s="202"/>
      <c r="G35" s="202"/>
      <c r="H35" s="202"/>
      <c r="I35" s="202"/>
      <c r="J35" s="202"/>
      <c r="K35" s="203"/>
    </row>
    <row r="36" spans="1:11">
      <c r="A36" s="58" t="s">
        <v>266</v>
      </c>
      <c r="B36" s="197" t="s">
        <v>265</v>
      </c>
      <c r="C36" s="198"/>
      <c r="D36" s="198"/>
      <c r="E36" s="198"/>
      <c r="F36" s="198"/>
      <c r="G36" s="198"/>
      <c r="H36" s="198"/>
      <c r="I36" s="198"/>
      <c r="J36" s="198"/>
      <c r="K36" s="199"/>
    </row>
  </sheetData>
  <mergeCells count="26">
    <mergeCell ref="B1:K1"/>
    <mergeCell ref="B2:K2"/>
    <mergeCell ref="A4:K4"/>
    <mergeCell ref="C5:D5"/>
    <mergeCell ref="E5:F5"/>
    <mergeCell ref="G5:H5"/>
    <mergeCell ref="J5:K5"/>
    <mergeCell ref="B36:K36"/>
    <mergeCell ref="E7:F7"/>
    <mergeCell ref="G7:H7"/>
    <mergeCell ref="J7:K7"/>
    <mergeCell ref="B32:K32"/>
    <mergeCell ref="B34:K34"/>
    <mergeCell ref="B35:K35"/>
    <mergeCell ref="C17:H17"/>
    <mergeCell ref="J17:K17"/>
    <mergeCell ref="C18:H18"/>
    <mergeCell ref="J18:K18"/>
    <mergeCell ref="C6:D6"/>
    <mergeCell ref="E6:F6"/>
    <mergeCell ref="B33:K33"/>
    <mergeCell ref="A6:A7"/>
    <mergeCell ref="B6:B7"/>
    <mergeCell ref="J6:K6"/>
    <mergeCell ref="G6:H6"/>
    <mergeCell ref="C7:D7"/>
  </mergeCells>
  <phoneticPr fontId="32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"/>
  <sheetViews>
    <sheetView topLeftCell="A4" zoomScaleNormal="100" workbookViewId="0">
      <selection activeCell="Q28" sqref="Q28"/>
    </sheetView>
  </sheetViews>
  <sheetFormatPr defaultRowHeight="15.6"/>
  <cols>
    <col min="1" max="1" width="16.296875" customWidth="1"/>
    <col min="2" max="25" width="6.5" customWidth="1"/>
  </cols>
  <sheetData>
    <row r="1" spans="1:256" ht="45" customHeight="1">
      <c r="B1" s="234" t="s">
        <v>56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</row>
    <row r="2" spans="1:256" ht="17.100000000000001" customHeight="1">
      <c r="B2" s="235" t="s">
        <v>57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</row>
    <row r="3" spans="1:256" ht="19.8" customHeight="1">
      <c r="A3" s="5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41" t="s">
        <v>90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56">
      <c r="A5" s="44" t="s">
        <v>27</v>
      </c>
      <c r="B5" s="44" t="s">
        <v>28</v>
      </c>
      <c r="C5" s="242" t="s">
        <v>91</v>
      </c>
      <c r="D5" s="243"/>
      <c r="E5" s="242" t="s">
        <v>92</v>
      </c>
      <c r="F5" s="253"/>
      <c r="G5" s="242" t="s">
        <v>93</v>
      </c>
      <c r="H5" s="243"/>
      <c r="I5" s="242" t="s">
        <v>94</v>
      </c>
      <c r="J5" s="243"/>
      <c r="K5" s="254" t="s">
        <v>83</v>
      </c>
      <c r="L5" s="247"/>
      <c r="M5" s="249" t="s">
        <v>276</v>
      </c>
      <c r="N5" s="250"/>
      <c r="O5" s="246" t="s">
        <v>95</v>
      </c>
      <c r="P5" s="247"/>
      <c r="Q5" s="44" t="s">
        <v>28</v>
      </c>
      <c r="R5" s="242" t="s">
        <v>96</v>
      </c>
      <c r="S5" s="243"/>
      <c r="T5" s="246" t="s">
        <v>63</v>
      </c>
      <c r="U5" s="247"/>
      <c r="V5" s="246" t="s">
        <v>97</v>
      </c>
      <c r="W5" s="247"/>
      <c r="X5" s="242" t="s">
        <v>91</v>
      </c>
      <c r="Y5" s="243"/>
    </row>
    <row r="6" spans="1:256">
      <c r="A6" s="20" t="s">
        <v>3</v>
      </c>
      <c r="B6" s="20" t="s">
        <v>4</v>
      </c>
      <c r="C6" s="244" t="s">
        <v>102</v>
      </c>
      <c r="D6" s="245"/>
      <c r="E6" s="244" t="s">
        <v>103</v>
      </c>
      <c r="F6" s="245"/>
      <c r="G6" s="244" t="s">
        <v>101</v>
      </c>
      <c r="H6" s="245"/>
      <c r="I6" s="244" t="s">
        <v>104</v>
      </c>
      <c r="J6" s="245"/>
      <c r="K6" s="240" t="s">
        <v>84</v>
      </c>
      <c r="L6" s="240"/>
      <c r="M6" s="248" t="s">
        <v>277</v>
      </c>
      <c r="N6" s="248"/>
      <c r="O6" s="240" t="s">
        <v>99</v>
      </c>
      <c r="P6" s="240"/>
      <c r="Q6" s="20" t="s">
        <v>4</v>
      </c>
      <c r="R6" s="244" t="s">
        <v>98</v>
      </c>
      <c r="S6" s="245"/>
      <c r="T6" s="240" t="s">
        <v>79</v>
      </c>
      <c r="U6" s="240"/>
      <c r="V6" s="240" t="s">
        <v>100</v>
      </c>
      <c r="W6" s="240"/>
      <c r="X6" s="244" t="s">
        <v>102</v>
      </c>
      <c r="Y6" s="245"/>
    </row>
    <row r="7" spans="1:256" ht="26.4">
      <c r="A7" s="6"/>
      <c r="B7" s="5"/>
      <c r="C7" s="8" t="s">
        <v>112</v>
      </c>
      <c r="D7" s="8" t="s">
        <v>113</v>
      </c>
      <c r="E7" s="8" t="s">
        <v>114</v>
      </c>
      <c r="F7" s="8" t="s">
        <v>115</v>
      </c>
      <c r="G7" s="8" t="s">
        <v>116</v>
      </c>
      <c r="H7" s="8" t="s">
        <v>117</v>
      </c>
      <c r="I7" s="8" t="s">
        <v>118</v>
      </c>
      <c r="J7" s="8" t="s">
        <v>119</v>
      </c>
      <c r="K7" s="88" t="s">
        <v>281</v>
      </c>
      <c r="L7" s="88" t="s">
        <v>275</v>
      </c>
      <c r="M7" s="89" t="s">
        <v>279</v>
      </c>
      <c r="N7" s="89" t="s">
        <v>280</v>
      </c>
      <c r="O7" s="8" t="s">
        <v>120</v>
      </c>
      <c r="P7" s="8" t="s">
        <v>121</v>
      </c>
      <c r="Q7" s="9"/>
      <c r="R7" s="8" t="s">
        <v>122</v>
      </c>
      <c r="S7" s="8" t="s">
        <v>123</v>
      </c>
      <c r="T7" s="8" t="s">
        <v>124</v>
      </c>
      <c r="U7" s="8" t="s">
        <v>125</v>
      </c>
      <c r="V7" s="8" t="s">
        <v>126</v>
      </c>
      <c r="W7" s="8" t="s">
        <v>127</v>
      </c>
      <c r="X7" s="8" t="s">
        <v>112</v>
      </c>
      <c r="Y7" s="8" t="s">
        <v>113</v>
      </c>
    </row>
    <row r="8" spans="1:256">
      <c r="A8" s="45" t="s">
        <v>129</v>
      </c>
      <c r="B8" s="25" t="s">
        <v>395</v>
      </c>
      <c r="C8" s="26">
        <v>43797</v>
      </c>
      <c r="D8" s="26">
        <f t="shared" ref="D8:E11" si="0">C8</f>
        <v>43797</v>
      </c>
      <c r="E8" s="27">
        <f t="shared" si="0"/>
        <v>43797</v>
      </c>
      <c r="F8" s="26">
        <f t="shared" ref="F8:F12" si="1">E8+1</f>
        <v>43798</v>
      </c>
      <c r="G8" s="27">
        <f t="shared" ref="G8:G12" si="2">SUM(F8,1)</f>
        <v>43799</v>
      </c>
      <c r="H8" s="26">
        <f t="shared" ref="H8:H12" si="3">G8</f>
        <v>43799</v>
      </c>
      <c r="I8" s="26">
        <f t="shared" ref="I8:I12" si="4">H8+1</f>
        <v>43800</v>
      </c>
      <c r="J8" s="26">
        <f t="shared" ref="J8:J12" si="5">I8</f>
        <v>43800</v>
      </c>
      <c r="K8" s="26">
        <f t="shared" ref="K8:K12" si="6">J8+3</f>
        <v>43803</v>
      </c>
      <c r="L8" s="26">
        <f t="shared" ref="L8:M11" si="7">K8+1</f>
        <v>43804</v>
      </c>
      <c r="M8" s="26">
        <f t="shared" si="7"/>
        <v>43805</v>
      </c>
      <c r="N8" s="26">
        <f t="shared" ref="N8:N12" si="8">M8</f>
        <v>43805</v>
      </c>
      <c r="O8" s="26">
        <f t="shared" ref="O8:O12" si="9">N8+2</f>
        <v>43807</v>
      </c>
      <c r="P8" s="26">
        <f t="shared" ref="P8:P12" si="10">O8</f>
        <v>43807</v>
      </c>
      <c r="Q8" s="25" t="s">
        <v>396</v>
      </c>
      <c r="R8" s="27">
        <f t="shared" ref="R8:R13" si="11">P8+2</f>
        <v>43809</v>
      </c>
      <c r="S8" s="26">
        <f t="shared" ref="S8:S13" si="12">R8+1</f>
        <v>43810</v>
      </c>
      <c r="T8" s="27">
        <f t="shared" ref="T8:T13" si="13">S8+3</f>
        <v>43813</v>
      </c>
      <c r="U8" s="26">
        <f t="shared" ref="U8:U13" si="14">T8</f>
        <v>43813</v>
      </c>
      <c r="V8" s="26">
        <f t="shared" ref="V8:W9" si="15">U8+1</f>
        <v>43814</v>
      </c>
      <c r="W8" s="26">
        <f t="shared" si="15"/>
        <v>43815</v>
      </c>
      <c r="X8" s="26">
        <f t="shared" ref="X8:X13" si="16">W8+3</f>
        <v>43818</v>
      </c>
      <c r="Y8" s="26">
        <f t="shared" ref="Y8:Y13" si="17">X8</f>
        <v>43818</v>
      </c>
    </row>
    <row r="9" spans="1:256">
      <c r="A9" s="45" t="s">
        <v>128</v>
      </c>
      <c r="B9" s="25" t="s">
        <v>397</v>
      </c>
      <c r="C9" s="26">
        <v>43804</v>
      </c>
      <c r="D9" s="26">
        <f t="shared" si="0"/>
        <v>43804</v>
      </c>
      <c r="E9" s="27">
        <f t="shared" si="0"/>
        <v>43804</v>
      </c>
      <c r="F9" s="26">
        <f t="shared" si="1"/>
        <v>43805</v>
      </c>
      <c r="G9" s="27">
        <f t="shared" si="2"/>
        <v>43806</v>
      </c>
      <c r="H9" s="26">
        <f t="shared" si="3"/>
        <v>43806</v>
      </c>
      <c r="I9" s="26">
        <f t="shared" si="4"/>
        <v>43807</v>
      </c>
      <c r="J9" s="26">
        <f t="shared" si="5"/>
        <v>43807</v>
      </c>
      <c r="K9" s="26">
        <f t="shared" si="6"/>
        <v>43810</v>
      </c>
      <c r="L9" s="26">
        <f t="shared" si="7"/>
        <v>43811</v>
      </c>
      <c r="M9" s="26">
        <f t="shared" si="7"/>
        <v>43812</v>
      </c>
      <c r="N9" s="26">
        <f t="shared" si="8"/>
        <v>43812</v>
      </c>
      <c r="O9" s="26">
        <f t="shared" si="9"/>
        <v>43814</v>
      </c>
      <c r="P9" s="26">
        <f t="shared" si="10"/>
        <v>43814</v>
      </c>
      <c r="Q9" s="25" t="s">
        <v>399</v>
      </c>
      <c r="R9" s="27">
        <f t="shared" si="11"/>
        <v>43816</v>
      </c>
      <c r="S9" s="26">
        <f t="shared" si="12"/>
        <v>43817</v>
      </c>
      <c r="T9" s="27">
        <f t="shared" si="13"/>
        <v>43820</v>
      </c>
      <c r="U9" s="26">
        <f t="shared" si="14"/>
        <v>43820</v>
      </c>
      <c r="V9" s="26">
        <f t="shared" si="15"/>
        <v>43821</v>
      </c>
      <c r="W9" s="26">
        <f t="shared" si="15"/>
        <v>43822</v>
      </c>
      <c r="X9" s="26">
        <f t="shared" si="16"/>
        <v>43825</v>
      </c>
      <c r="Y9" s="26">
        <f t="shared" si="17"/>
        <v>43825</v>
      </c>
    </row>
    <row r="10" spans="1:256">
      <c r="A10" s="78" t="s">
        <v>390</v>
      </c>
      <c r="B10" s="25" t="s">
        <v>398</v>
      </c>
      <c r="C10" s="26">
        <v>43811</v>
      </c>
      <c r="D10" s="26">
        <f t="shared" si="0"/>
        <v>43811</v>
      </c>
      <c r="E10" s="27">
        <f t="shared" si="0"/>
        <v>43811</v>
      </c>
      <c r="F10" s="26">
        <f t="shared" si="1"/>
        <v>43812</v>
      </c>
      <c r="G10" s="27">
        <f t="shared" si="2"/>
        <v>43813</v>
      </c>
      <c r="H10" s="26">
        <f t="shared" si="3"/>
        <v>43813</v>
      </c>
      <c r="I10" s="26">
        <f t="shared" si="4"/>
        <v>43814</v>
      </c>
      <c r="J10" s="26">
        <f t="shared" si="5"/>
        <v>43814</v>
      </c>
      <c r="K10" s="26">
        <f t="shared" si="6"/>
        <v>43817</v>
      </c>
      <c r="L10" s="26">
        <f t="shared" si="7"/>
        <v>43818</v>
      </c>
      <c r="M10" s="26">
        <f t="shared" si="7"/>
        <v>43819</v>
      </c>
      <c r="N10" s="26">
        <f t="shared" si="8"/>
        <v>43819</v>
      </c>
      <c r="O10" s="26">
        <f t="shared" si="9"/>
        <v>43821</v>
      </c>
      <c r="P10" s="26">
        <f t="shared" si="10"/>
        <v>43821</v>
      </c>
      <c r="Q10" s="25" t="s">
        <v>400</v>
      </c>
      <c r="R10" s="71">
        <f t="shared" si="11"/>
        <v>43823</v>
      </c>
      <c r="S10" s="70" t="s">
        <v>223</v>
      </c>
      <c r="T10" s="27"/>
      <c r="U10" s="26"/>
      <c r="V10" s="26"/>
      <c r="W10" s="26"/>
      <c r="X10" s="26"/>
      <c r="Y10" s="26"/>
    </row>
    <row r="11" spans="1:256">
      <c r="A11" s="45" t="s">
        <v>129</v>
      </c>
      <c r="B11" s="25" t="s">
        <v>474</v>
      </c>
      <c r="C11" s="26">
        <v>43818</v>
      </c>
      <c r="D11" s="26">
        <f t="shared" si="0"/>
        <v>43818</v>
      </c>
      <c r="E11" s="27">
        <f t="shared" si="0"/>
        <v>43818</v>
      </c>
      <c r="F11" s="26">
        <f t="shared" si="1"/>
        <v>43819</v>
      </c>
      <c r="G11" s="27">
        <f t="shared" si="2"/>
        <v>43820</v>
      </c>
      <c r="H11" s="26">
        <f t="shared" si="3"/>
        <v>43820</v>
      </c>
      <c r="I11" s="26">
        <f t="shared" si="4"/>
        <v>43821</v>
      </c>
      <c r="J11" s="26">
        <f t="shared" si="5"/>
        <v>43821</v>
      </c>
      <c r="K11" s="26">
        <f t="shared" si="6"/>
        <v>43824</v>
      </c>
      <c r="L11" s="26">
        <f t="shared" si="7"/>
        <v>43825</v>
      </c>
      <c r="M11" s="26">
        <f t="shared" si="7"/>
        <v>43826</v>
      </c>
      <c r="N11" s="26">
        <f t="shared" si="8"/>
        <v>43826</v>
      </c>
      <c r="O11" s="26">
        <f t="shared" si="9"/>
        <v>43828</v>
      </c>
      <c r="P11" s="26">
        <f t="shared" si="10"/>
        <v>43828</v>
      </c>
      <c r="Q11" s="25" t="s">
        <v>475</v>
      </c>
      <c r="R11" s="71">
        <f t="shared" si="11"/>
        <v>43830</v>
      </c>
      <c r="S11" s="70" t="s">
        <v>198</v>
      </c>
      <c r="T11" s="27"/>
      <c r="U11" s="26"/>
      <c r="V11" s="26"/>
      <c r="W11" s="26"/>
      <c r="X11" s="26"/>
      <c r="Y11" s="26"/>
    </row>
    <row r="12" spans="1:256">
      <c r="A12" s="45" t="s">
        <v>128</v>
      </c>
      <c r="B12" s="25" t="s">
        <v>476</v>
      </c>
      <c r="C12" s="26">
        <v>43825</v>
      </c>
      <c r="D12" s="26">
        <f t="shared" ref="D12:E16" si="18">C12</f>
        <v>43825</v>
      </c>
      <c r="E12" s="27">
        <f t="shared" si="18"/>
        <v>43825</v>
      </c>
      <c r="F12" s="26">
        <f t="shared" si="1"/>
        <v>43826</v>
      </c>
      <c r="G12" s="27">
        <f t="shared" si="2"/>
        <v>43827</v>
      </c>
      <c r="H12" s="26">
        <f t="shared" si="3"/>
        <v>43827</v>
      </c>
      <c r="I12" s="26">
        <f t="shared" si="4"/>
        <v>43828</v>
      </c>
      <c r="J12" s="26">
        <f t="shared" si="5"/>
        <v>43828</v>
      </c>
      <c r="K12" s="26">
        <f t="shared" si="6"/>
        <v>43831</v>
      </c>
      <c r="L12" s="26">
        <f t="shared" ref="L12:M16" si="19">K12+1</f>
        <v>43832</v>
      </c>
      <c r="M12" s="26">
        <f t="shared" si="19"/>
        <v>43833</v>
      </c>
      <c r="N12" s="26">
        <f t="shared" si="8"/>
        <v>43833</v>
      </c>
      <c r="O12" s="26">
        <f t="shared" si="9"/>
        <v>43835</v>
      </c>
      <c r="P12" s="26">
        <f t="shared" si="10"/>
        <v>43835</v>
      </c>
      <c r="Q12" s="25" t="s">
        <v>477</v>
      </c>
      <c r="R12" s="27">
        <f t="shared" si="11"/>
        <v>43837</v>
      </c>
      <c r="S12" s="26">
        <f t="shared" si="12"/>
        <v>43838</v>
      </c>
      <c r="T12" s="27">
        <f t="shared" si="13"/>
        <v>43841</v>
      </c>
      <c r="U12" s="26">
        <f t="shared" si="14"/>
        <v>43841</v>
      </c>
      <c r="V12" s="26">
        <f t="shared" ref="V12:W14" si="20">U12+1</f>
        <v>43842</v>
      </c>
      <c r="W12" s="26">
        <f t="shared" si="20"/>
        <v>43843</v>
      </c>
      <c r="X12" s="26">
        <f t="shared" si="16"/>
        <v>43846</v>
      </c>
      <c r="Y12" s="26">
        <f t="shared" si="17"/>
        <v>43846</v>
      </c>
    </row>
    <row r="13" spans="1:256">
      <c r="A13" s="78" t="s">
        <v>390</v>
      </c>
      <c r="B13" s="25" t="s">
        <v>478</v>
      </c>
      <c r="C13" s="26"/>
      <c r="D13" s="26"/>
      <c r="E13" s="27"/>
      <c r="F13" s="26"/>
      <c r="G13" s="27"/>
      <c r="H13" s="26"/>
      <c r="I13" s="26"/>
      <c r="J13" s="26"/>
      <c r="K13" s="26"/>
      <c r="L13" s="26"/>
      <c r="M13" s="26"/>
      <c r="N13" s="26"/>
      <c r="O13" s="70" t="s">
        <v>536</v>
      </c>
      <c r="P13" s="68">
        <v>43477</v>
      </c>
      <c r="Q13" s="25" t="s">
        <v>479</v>
      </c>
      <c r="R13" s="27">
        <f t="shared" si="11"/>
        <v>43479</v>
      </c>
      <c r="S13" s="26">
        <f t="shared" si="12"/>
        <v>43480</v>
      </c>
      <c r="T13" s="27">
        <f t="shared" si="13"/>
        <v>43483</v>
      </c>
      <c r="U13" s="26">
        <f t="shared" si="14"/>
        <v>43483</v>
      </c>
      <c r="V13" s="26">
        <f t="shared" si="20"/>
        <v>43484</v>
      </c>
      <c r="W13" s="26">
        <f t="shared" si="20"/>
        <v>43485</v>
      </c>
      <c r="X13" s="26">
        <f t="shared" si="16"/>
        <v>43488</v>
      </c>
      <c r="Y13" s="26">
        <f t="shared" si="17"/>
        <v>43488</v>
      </c>
    </row>
    <row r="14" spans="1:256">
      <c r="A14" s="45" t="s">
        <v>129</v>
      </c>
      <c r="B14" s="25" t="s">
        <v>338</v>
      </c>
      <c r="C14" s="26"/>
      <c r="D14" s="26"/>
      <c r="E14" s="27"/>
      <c r="F14" s="26"/>
      <c r="G14" s="27"/>
      <c r="H14" s="26"/>
      <c r="I14" s="26"/>
      <c r="J14" s="26"/>
      <c r="K14" s="26"/>
      <c r="L14" s="26"/>
      <c r="M14" s="26"/>
      <c r="N14" s="26"/>
      <c r="O14" s="70" t="s">
        <v>225</v>
      </c>
      <c r="P14" s="68">
        <v>43484</v>
      </c>
      <c r="Q14" s="25" t="s">
        <v>510</v>
      </c>
      <c r="R14" s="27">
        <f>P14+2</f>
        <v>43486</v>
      </c>
      <c r="S14" s="26">
        <f>R14+1</f>
        <v>43487</v>
      </c>
      <c r="T14" s="27">
        <f>S14+3</f>
        <v>43490</v>
      </c>
      <c r="U14" s="26">
        <f>T14</f>
        <v>43490</v>
      </c>
      <c r="V14" s="26">
        <f t="shared" si="20"/>
        <v>43491</v>
      </c>
      <c r="W14" s="26">
        <f t="shared" si="20"/>
        <v>43492</v>
      </c>
      <c r="X14" s="26">
        <f>W14+3</f>
        <v>43495</v>
      </c>
      <c r="Y14" s="26">
        <f>X14</f>
        <v>43495</v>
      </c>
    </row>
    <row r="15" spans="1:256">
      <c r="A15" s="45" t="s">
        <v>128</v>
      </c>
      <c r="B15" s="25" t="s">
        <v>511</v>
      </c>
      <c r="C15" s="26">
        <v>43846</v>
      </c>
      <c r="D15" s="26">
        <f t="shared" si="18"/>
        <v>43846</v>
      </c>
      <c r="E15" s="27">
        <f t="shared" si="18"/>
        <v>43846</v>
      </c>
      <c r="F15" s="26">
        <f>E15+1</f>
        <v>43847</v>
      </c>
      <c r="G15" s="27">
        <f>SUM(F15,1)</f>
        <v>43848</v>
      </c>
      <c r="H15" s="26">
        <f>G15</f>
        <v>43848</v>
      </c>
      <c r="I15" s="26">
        <f>H15+1</f>
        <v>43849</v>
      </c>
      <c r="J15" s="26">
        <f>I15</f>
        <v>43849</v>
      </c>
      <c r="K15" s="26">
        <f>J15+3</f>
        <v>43852</v>
      </c>
      <c r="L15" s="26">
        <f t="shared" si="19"/>
        <v>43853</v>
      </c>
      <c r="M15" s="26">
        <f t="shared" si="19"/>
        <v>43854</v>
      </c>
      <c r="N15" s="26">
        <f>M15</f>
        <v>43854</v>
      </c>
      <c r="O15" s="26">
        <f>N15+2</f>
        <v>43856</v>
      </c>
      <c r="P15" s="26">
        <f>O15</f>
        <v>43856</v>
      </c>
      <c r="Q15" s="25" t="s">
        <v>512</v>
      </c>
      <c r="R15" s="71">
        <f>P15+2</f>
        <v>43858</v>
      </c>
      <c r="S15" s="70" t="s">
        <v>198</v>
      </c>
      <c r="T15" s="27"/>
      <c r="U15" s="26"/>
      <c r="V15" s="26"/>
      <c r="W15" s="26"/>
      <c r="X15" s="26"/>
      <c r="Y15" s="26"/>
    </row>
    <row r="16" spans="1:256">
      <c r="A16" s="78" t="s">
        <v>390</v>
      </c>
      <c r="B16" s="25" t="s">
        <v>513</v>
      </c>
      <c r="C16" s="26">
        <v>43853</v>
      </c>
      <c r="D16" s="26">
        <f t="shared" si="18"/>
        <v>43853</v>
      </c>
      <c r="E16" s="27">
        <f t="shared" si="18"/>
        <v>43853</v>
      </c>
      <c r="F16" s="26">
        <f>E16+1</f>
        <v>43854</v>
      </c>
      <c r="G16" s="27">
        <f>SUM(F16,1)</f>
        <v>43855</v>
      </c>
      <c r="H16" s="26">
        <f>G16</f>
        <v>43855</v>
      </c>
      <c r="I16" s="26">
        <f>H16+1</f>
        <v>43856</v>
      </c>
      <c r="J16" s="26">
        <f>I16</f>
        <v>43856</v>
      </c>
      <c r="K16" s="26">
        <f>J16+3</f>
        <v>43859</v>
      </c>
      <c r="L16" s="26">
        <f t="shared" si="19"/>
        <v>43860</v>
      </c>
      <c r="M16" s="26">
        <f t="shared" si="19"/>
        <v>43861</v>
      </c>
      <c r="N16" s="26">
        <f>M16</f>
        <v>43861</v>
      </c>
      <c r="O16" s="26">
        <f>N16+2</f>
        <v>43863</v>
      </c>
      <c r="P16" s="26">
        <f>O16</f>
        <v>43863</v>
      </c>
      <c r="Q16" s="25" t="s">
        <v>224</v>
      </c>
      <c r="R16" s="71">
        <f>P16+2</f>
        <v>43865</v>
      </c>
      <c r="S16" s="70" t="s">
        <v>198</v>
      </c>
      <c r="T16" s="27"/>
      <c r="U16" s="26"/>
      <c r="V16" s="26"/>
      <c r="W16" s="26"/>
      <c r="X16" s="26"/>
      <c r="Y16" s="26"/>
    </row>
    <row r="17" spans="1:25">
      <c r="A17" s="45" t="s">
        <v>129</v>
      </c>
      <c r="B17" s="25" t="s">
        <v>539</v>
      </c>
      <c r="C17" s="26">
        <v>43860</v>
      </c>
      <c r="D17" s="26">
        <f t="shared" ref="D17" si="21">C17</f>
        <v>43860</v>
      </c>
      <c r="E17" s="27">
        <f t="shared" ref="E17" si="22">D17</f>
        <v>43860</v>
      </c>
      <c r="F17" s="26">
        <f t="shared" ref="F17:F22" si="23">E17+1</f>
        <v>43861</v>
      </c>
      <c r="G17" s="27">
        <f t="shared" ref="G17:G22" si="24">SUM(F17,1)</f>
        <v>43862</v>
      </c>
      <c r="H17" s="26">
        <f t="shared" ref="H17:H22" si="25">G17</f>
        <v>43862</v>
      </c>
      <c r="I17" s="26">
        <f t="shared" ref="I17:I22" si="26">H17+1</f>
        <v>43863</v>
      </c>
      <c r="J17" s="26">
        <f t="shared" ref="J17:J22" si="27">I17</f>
        <v>43863</v>
      </c>
      <c r="K17" s="26">
        <f t="shared" ref="K17:K22" si="28">J17+3</f>
        <v>43866</v>
      </c>
      <c r="L17" s="26">
        <f t="shared" ref="L17" si="29">K17+1</f>
        <v>43867</v>
      </c>
      <c r="M17" s="26">
        <f t="shared" ref="M17" si="30">L17+1</f>
        <v>43868</v>
      </c>
      <c r="N17" s="26">
        <f t="shared" ref="N17:N22" si="31">M17</f>
        <v>43868</v>
      </c>
      <c r="O17" s="26">
        <f t="shared" ref="O17:O22" si="32">N17+2</f>
        <v>43870</v>
      </c>
      <c r="P17" s="26">
        <f t="shared" ref="P17:P22" si="33">O17</f>
        <v>43870</v>
      </c>
      <c r="Q17" s="25" t="s">
        <v>540</v>
      </c>
      <c r="R17" s="71">
        <f t="shared" ref="R17:R19" si="34">P17+2</f>
        <v>43872</v>
      </c>
      <c r="S17" s="68">
        <f t="shared" ref="S17:S22" si="35">R17+1</f>
        <v>43873</v>
      </c>
      <c r="T17" s="255" t="s">
        <v>694</v>
      </c>
      <c r="U17" s="256"/>
      <c r="V17" s="256"/>
      <c r="W17" s="256"/>
      <c r="X17" s="256"/>
      <c r="Y17" s="257"/>
    </row>
    <row r="18" spans="1:25" hidden="1">
      <c r="A18" s="45" t="s">
        <v>128</v>
      </c>
      <c r="B18" s="25" t="s">
        <v>541</v>
      </c>
      <c r="C18" s="26"/>
      <c r="D18" s="26"/>
      <c r="E18" s="27"/>
      <c r="F18" s="26"/>
      <c r="G18" s="27"/>
      <c r="H18" s="26"/>
      <c r="I18" s="26"/>
      <c r="J18" s="26"/>
      <c r="K18" s="26"/>
      <c r="L18" s="26"/>
      <c r="M18" s="26"/>
      <c r="N18" s="26"/>
      <c r="O18" s="70" t="s">
        <v>225</v>
      </c>
      <c r="P18" s="68">
        <v>43512</v>
      </c>
      <c r="Q18" s="25" t="s">
        <v>542</v>
      </c>
      <c r="R18" s="27">
        <f t="shared" si="34"/>
        <v>43514</v>
      </c>
      <c r="S18" s="26">
        <f t="shared" si="35"/>
        <v>43515</v>
      </c>
      <c r="T18" s="27">
        <f t="shared" ref="T18:T22" si="36">S18+3</f>
        <v>43518</v>
      </c>
      <c r="U18" s="26">
        <f t="shared" ref="U18:U22" si="37">T18</f>
        <v>43518</v>
      </c>
      <c r="V18" s="26">
        <f t="shared" ref="V18:V19" si="38">U18+1</f>
        <v>43519</v>
      </c>
      <c r="W18" s="26">
        <f t="shared" ref="W18:W19" si="39">V18+1</f>
        <v>43520</v>
      </c>
      <c r="X18" s="26">
        <f t="shared" ref="X18:X22" si="40">W18+3</f>
        <v>43523</v>
      </c>
      <c r="Y18" s="26">
        <f t="shared" ref="Y18:Y22" si="41">X18</f>
        <v>43523</v>
      </c>
    </row>
    <row r="19" spans="1:25" hidden="1">
      <c r="A19" s="78" t="s">
        <v>390</v>
      </c>
      <c r="B19" s="25" t="s">
        <v>543</v>
      </c>
      <c r="C19" s="26"/>
      <c r="D19" s="26"/>
      <c r="E19" s="27"/>
      <c r="F19" s="26"/>
      <c r="G19" s="27"/>
      <c r="H19" s="26"/>
      <c r="I19" s="26"/>
      <c r="J19" s="26"/>
      <c r="K19" s="26"/>
      <c r="L19" s="26"/>
      <c r="M19" s="26"/>
      <c r="N19" s="26"/>
      <c r="O19" s="70" t="s">
        <v>225</v>
      </c>
      <c r="P19" s="68">
        <v>43519</v>
      </c>
      <c r="Q19" s="25" t="s">
        <v>544</v>
      </c>
      <c r="R19" s="27">
        <f t="shared" si="34"/>
        <v>43521</v>
      </c>
      <c r="S19" s="26">
        <f t="shared" si="35"/>
        <v>43522</v>
      </c>
      <c r="T19" s="27">
        <f t="shared" si="36"/>
        <v>43525</v>
      </c>
      <c r="U19" s="26">
        <f t="shared" si="37"/>
        <v>43525</v>
      </c>
      <c r="V19" s="26">
        <f t="shared" si="38"/>
        <v>43526</v>
      </c>
      <c r="W19" s="26">
        <f t="shared" si="39"/>
        <v>43527</v>
      </c>
      <c r="X19" s="26">
        <f t="shared" si="40"/>
        <v>43530</v>
      </c>
      <c r="Y19" s="26">
        <f t="shared" si="41"/>
        <v>43530</v>
      </c>
    </row>
    <row r="20" spans="1:25" hidden="1">
      <c r="A20" s="45" t="s">
        <v>129</v>
      </c>
      <c r="B20" s="25" t="s">
        <v>545</v>
      </c>
      <c r="C20" s="26">
        <v>43881</v>
      </c>
      <c r="D20" s="26">
        <f t="shared" ref="D20:D22" si="42">C20</f>
        <v>43881</v>
      </c>
      <c r="E20" s="27">
        <f t="shared" ref="E20:E22" si="43">D20</f>
        <v>43881</v>
      </c>
      <c r="F20" s="26">
        <f t="shared" si="23"/>
        <v>43882</v>
      </c>
      <c r="G20" s="27">
        <f t="shared" si="24"/>
        <v>43883</v>
      </c>
      <c r="H20" s="26">
        <f t="shared" si="25"/>
        <v>43883</v>
      </c>
      <c r="I20" s="26">
        <f t="shared" si="26"/>
        <v>43884</v>
      </c>
      <c r="J20" s="26">
        <f t="shared" si="27"/>
        <v>43884</v>
      </c>
      <c r="K20" s="26">
        <f t="shared" si="28"/>
        <v>43887</v>
      </c>
      <c r="L20" s="26">
        <f t="shared" ref="L20:L22" si="44">K20+1</f>
        <v>43888</v>
      </c>
      <c r="M20" s="26">
        <f t="shared" ref="M20:M22" si="45">L20+1</f>
        <v>43889</v>
      </c>
      <c r="N20" s="26">
        <f t="shared" si="31"/>
        <v>43889</v>
      </c>
      <c r="O20" s="26">
        <f t="shared" si="32"/>
        <v>43891</v>
      </c>
      <c r="P20" s="26">
        <f t="shared" si="33"/>
        <v>43891</v>
      </c>
      <c r="Q20" s="25" t="s">
        <v>546</v>
      </c>
      <c r="R20" s="27">
        <f t="shared" ref="R20:R22" si="46">P20+2</f>
        <v>43893</v>
      </c>
      <c r="S20" s="26">
        <f t="shared" si="35"/>
        <v>43894</v>
      </c>
      <c r="T20" s="27">
        <f t="shared" si="36"/>
        <v>43897</v>
      </c>
      <c r="U20" s="26">
        <f t="shared" si="37"/>
        <v>43897</v>
      </c>
      <c r="V20" s="26">
        <f t="shared" ref="V20:V22" si="47">U20+1</f>
        <v>43898</v>
      </c>
      <c r="W20" s="26">
        <f t="shared" ref="W20:W22" si="48">V20+1</f>
        <v>43899</v>
      </c>
      <c r="X20" s="26">
        <f t="shared" si="40"/>
        <v>43902</v>
      </c>
      <c r="Y20" s="26">
        <f t="shared" si="41"/>
        <v>43902</v>
      </c>
    </row>
    <row r="21" spans="1:25" hidden="1">
      <c r="A21" s="45" t="s">
        <v>128</v>
      </c>
      <c r="B21" s="25" t="s">
        <v>547</v>
      </c>
      <c r="C21" s="26">
        <v>43888</v>
      </c>
      <c r="D21" s="26">
        <f t="shared" si="42"/>
        <v>43888</v>
      </c>
      <c r="E21" s="27">
        <f t="shared" si="43"/>
        <v>43888</v>
      </c>
      <c r="F21" s="26">
        <f t="shared" si="23"/>
        <v>43889</v>
      </c>
      <c r="G21" s="27">
        <f t="shared" si="24"/>
        <v>43890</v>
      </c>
      <c r="H21" s="26">
        <f t="shared" si="25"/>
        <v>43890</v>
      </c>
      <c r="I21" s="26">
        <f t="shared" si="26"/>
        <v>43891</v>
      </c>
      <c r="J21" s="26">
        <f t="shared" si="27"/>
        <v>43891</v>
      </c>
      <c r="K21" s="26">
        <f t="shared" si="28"/>
        <v>43894</v>
      </c>
      <c r="L21" s="26">
        <f t="shared" si="44"/>
        <v>43895</v>
      </c>
      <c r="M21" s="26">
        <f t="shared" si="45"/>
        <v>43896</v>
      </c>
      <c r="N21" s="26">
        <f t="shared" si="31"/>
        <v>43896</v>
      </c>
      <c r="O21" s="26">
        <f t="shared" si="32"/>
        <v>43898</v>
      </c>
      <c r="P21" s="26">
        <f t="shared" si="33"/>
        <v>43898</v>
      </c>
      <c r="Q21" s="25" t="s">
        <v>548</v>
      </c>
      <c r="R21" s="27">
        <f t="shared" si="46"/>
        <v>43900</v>
      </c>
      <c r="S21" s="26">
        <f t="shared" si="35"/>
        <v>43901</v>
      </c>
      <c r="T21" s="27">
        <f t="shared" si="36"/>
        <v>43904</v>
      </c>
      <c r="U21" s="26">
        <f t="shared" si="37"/>
        <v>43904</v>
      </c>
      <c r="V21" s="26">
        <f t="shared" si="47"/>
        <v>43905</v>
      </c>
      <c r="W21" s="26">
        <f t="shared" si="48"/>
        <v>43906</v>
      </c>
      <c r="X21" s="26">
        <f t="shared" si="40"/>
        <v>43909</v>
      </c>
      <c r="Y21" s="26">
        <f t="shared" si="41"/>
        <v>43909</v>
      </c>
    </row>
    <row r="22" spans="1:25" hidden="1">
      <c r="A22" s="78" t="s">
        <v>390</v>
      </c>
      <c r="B22" s="25" t="s">
        <v>549</v>
      </c>
      <c r="C22" s="26">
        <v>43895</v>
      </c>
      <c r="D22" s="26">
        <f t="shared" si="42"/>
        <v>43895</v>
      </c>
      <c r="E22" s="27">
        <f t="shared" si="43"/>
        <v>43895</v>
      </c>
      <c r="F22" s="26">
        <f t="shared" si="23"/>
        <v>43896</v>
      </c>
      <c r="G22" s="27">
        <f t="shared" si="24"/>
        <v>43897</v>
      </c>
      <c r="H22" s="26">
        <f t="shared" si="25"/>
        <v>43897</v>
      </c>
      <c r="I22" s="26">
        <f t="shared" si="26"/>
        <v>43898</v>
      </c>
      <c r="J22" s="26">
        <f t="shared" si="27"/>
        <v>43898</v>
      </c>
      <c r="K22" s="26">
        <f t="shared" si="28"/>
        <v>43901</v>
      </c>
      <c r="L22" s="26">
        <f t="shared" si="44"/>
        <v>43902</v>
      </c>
      <c r="M22" s="26">
        <f t="shared" si="45"/>
        <v>43903</v>
      </c>
      <c r="N22" s="26">
        <f t="shared" si="31"/>
        <v>43903</v>
      </c>
      <c r="O22" s="26">
        <f t="shared" si="32"/>
        <v>43905</v>
      </c>
      <c r="P22" s="26">
        <f t="shared" si="33"/>
        <v>43905</v>
      </c>
      <c r="Q22" s="25" t="s">
        <v>550</v>
      </c>
      <c r="R22" s="27">
        <f t="shared" si="46"/>
        <v>43907</v>
      </c>
      <c r="S22" s="26">
        <f t="shared" si="35"/>
        <v>43908</v>
      </c>
      <c r="T22" s="27">
        <f t="shared" si="36"/>
        <v>43911</v>
      </c>
      <c r="U22" s="26">
        <f t="shared" si="37"/>
        <v>43911</v>
      </c>
      <c r="V22" s="26">
        <f t="shared" si="47"/>
        <v>43912</v>
      </c>
      <c r="W22" s="26">
        <f t="shared" si="48"/>
        <v>43913</v>
      </c>
      <c r="X22" s="26">
        <f t="shared" si="40"/>
        <v>43916</v>
      </c>
      <c r="Y22" s="26">
        <f t="shared" si="41"/>
        <v>43916</v>
      </c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5" ht="16.2">
      <c r="A24" s="42" t="s">
        <v>19</v>
      </c>
      <c r="B24" s="251" t="s">
        <v>130</v>
      </c>
      <c r="C24" s="251"/>
      <c r="D24" s="251"/>
      <c r="E24" s="251"/>
      <c r="F24" s="251"/>
      <c r="G24" s="251"/>
      <c r="H24" s="251"/>
      <c r="I24" s="251"/>
      <c r="J24" s="251"/>
      <c r="K24" s="25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5" ht="16.2" customHeight="1">
      <c r="A25" s="46" t="s">
        <v>105</v>
      </c>
      <c r="B25" s="252" t="s">
        <v>109</v>
      </c>
      <c r="C25" s="252"/>
      <c r="D25" s="252"/>
      <c r="E25" s="252"/>
      <c r="F25" s="252"/>
      <c r="G25" s="252"/>
      <c r="H25" s="252"/>
      <c r="I25" s="252"/>
      <c r="J25" s="252"/>
      <c r="K25" s="25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5" ht="16.2" customHeight="1">
      <c r="A26" s="46" t="s">
        <v>106</v>
      </c>
      <c r="B26" s="252" t="s">
        <v>226</v>
      </c>
      <c r="C26" s="252"/>
      <c r="D26" s="252"/>
      <c r="E26" s="252"/>
      <c r="F26" s="252"/>
      <c r="G26" s="252"/>
      <c r="H26" s="252"/>
      <c r="I26" s="252"/>
      <c r="J26" s="252"/>
      <c r="K26" s="25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</row>
    <row r="27" spans="1:25" ht="16.2" customHeight="1">
      <c r="A27" s="46" t="s">
        <v>101</v>
      </c>
      <c r="B27" s="252" t="s">
        <v>131</v>
      </c>
      <c r="C27" s="252"/>
      <c r="D27" s="252"/>
      <c r="E27" s="252"/>
      <c r="F27" s="252"/>
      <c r="G27" s="252"/>
      <c r="H27" s="252"/>
      <c r="I27" s="252"/>
      <c r="J27" s="252"/>
      <c r="K27" s="25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5" ht="16.2" customHeight="1">
      <c r="A28" s="46" t="s">
        <v>104</v>
      </c>
      <c r="B28" s="252" t="s">
        <v>110</v>
      </c>
      <c r="C28" s="252"/>
      <c r="D28" s="252"/>
      <c r="E28" s="252"/>
      <c r="F28" s="252"/>
      <c r="G28" s="252"/>
      <c r="H28" s="252"/>
      <c r="I28" s="252"/>
      <c r="J28" s="252"/>
      <c r="K28" s="25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5" ht="16.2" customHeight="1">
      <c r="A29" s="47" t="s">
        <v>84</v>
      </c>
      <c r="B29" s="252" t="s">
        <v>134</v>
      </c>
      <c r="C29" s="252"/>
      <c r="D29" s="252"/>
      <c r="E29" s="252"/>
      <c r="F29" s="252"/>
      <c r="G29" s="252"/>
      <c r="H29" s="252"/>
      <c r="I29" s="252"/>
      <c r="J29" s="252"/>
      <c r="K29" s="25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5" ht="16.2" customHeight="1">
      <c r="A30" s="47" t="s">
        <v>278</v>
      </c>
      <c r="B30" s="259" t="s">
        <v>282</v>
      </c>
      <c r="C30" s="260"/>
      <c r="D30" s="260"/>
      <c r="E30" s="260"/>
      <c r="F30" s="260"/>
      <c r="G30" s="260"/>
      <c r="H30" s="260"/>
      <c r="I30" s="260"/>
      <c r="J30" s="260"/>
      <c r="K30" s="26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5" ht="16.2" customHeight="1">
      <c r="A31" s="47" t="s">
        <v>107</v>
      </c>
      <c r="B31" s="258" t="s">
        <v>274</v>
      </c>
      <c r="C31" s="258"/>
      <c r="D31" s="258"/>
      <c r="E31" s="258"/>
      <c r="F31" s="258"/>
      <c r="G31" s="258"/>
      <c r="H31" s="258"/>
      <c r="I31" s="258"/>
      <c r="J31" s="258"/>
      <c r="K31" s="25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5" ht="16.2" customHeight="1">
      <c r="A32" s="47" t="s">
        <v>98</v>
      </c>
      <c r="B32" s="259" t="s">
        <v>132</v>
      </c>
      <c r="C32" s="260"/>
      <c r="D32" s="260"/>
      <c r="E32" s="260"/>
      <c r="F32" s="260"/>
      <c r="G32" s="260"/>
      <c r="H32" s="260"/>
      <c r="I32" s="260"/>
      <c r="J32" s="260"/>
      <c r="K32" s="26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2" customHeight="1">
      <c r="A33" s="46" t="s">
        <v>70</v>
      </c>
      <c r="B33" s="252" t="s">
        <v>111</v>
      </c>
      <c r="C33" s="252"/>
      <c r="D33" s="252"/>
      <c r="E33" s="252"/>
      <c r="F33" s="252"/>
      <c r="G33" s="252"/>
      <c r="H33" s="252"/>
      <c r="I33" s="252"/>
      <c r="J33" s="252"/>
      <c r="K33" s="25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2" customHeight="1">
      <c r="A34" s="46" t="s">
        <v>108</v>
      </c>
      <c r="B34" s="252" t="s">
        <v>227</v>
      </c>
      <c r="C34" s="252"/>
      <c r="D34" s="252"/>
      <c r="E34" s="252"/>
      <c r="F34" s="252"/>
      <c r="G34" s="252"/>
      <c r="H34" s="252"/>
      <c r="I34" s="252"/>
      <c r="J34" s="252"/>
      <c r="K34" s="25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6" spans="1:23">
      <c r="B36" s="32"/>
    </row>
  </sheetData>
  <mergeCells count="37">
    <mergeCell ref="T17:Y17"/>
    <mergeCell ref="B27:K27"/>
    <mergeCell ref="B28:K28"/>
    <mergeCell ref="B34:K34"/>
    <mergeCell ref="B29:K29"/>
    <mergeCell ref="B31:K31"/>
    <mergeCell ref="B32:K32"/>
    <mergeCell ref="B33:K33"/>
    <mergeCell ref="B30:K30"/>
    <mergeCell ref="R6:S6"/>
    <mergeCell ref="B24:K24"/>
    <mergeCell ref="B25:K25"/>
    <mergeCell ref="B26:K26"/>
    <mergeCell ref="C5:D5"/>
    <mergeCell ref="E5:F5"/>
    <mergeCell ref="G5:H5"/>
    <mergeCell ref="E6:F6"/>
    <mergeCell ref="G6:H6"/>
    <mergeCell ref="I5:J5"/>
    <mergeCell ref="K5:L5"/>
    <mergeCell ref="K6:L6"/>
    <mergeCell ref="B1:Y1"/>
    <mergeCell ref="V6:W6"/>
    <mergeCell ref="A4:Y4"/>
    <mergeCell ref="X5:Y5"/>
    <mergeCell ref="X6:Y6"/>
    <mergeCell ref="O5:P5"/>
    <mergeCell ref="O6:P6"/>
    <mergeCell ref="V5:W5"/>
    <mergeCell ref="C6:D6"/>
    <mergeCell ref="B2:Y2"/>
    <mergeCell ref="I6:J6"/>
    <mergeCell ref="M6:N6"/>
    <mergeCell ref="T6:U6"/>
    <mergeCell ref="M5:N5"/>
    <mergeCell ref="R5:S5"/>
    <mergeCell ref="T5:U5"/>
  </mergeCells>
  <phoneticPr fontId="3" type="noConversion"/>
  <pageMargins left="0.75" right="0.75" top="1" bottom="1" header="0.5" footer="0.5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2"/>
  <sheetViews>
    <sheetView topLeftCell="A4" workbookViewId="0">
      <selection activeCell="D37" sqref="D37"/>
    </sheetView>
  </sheetViews>
  <sheetFormatPr defaultRowHeight="15.6"/>
  <cols>
    <col min="1" max="1" width="24.296875" customWidth="1"/>
    <col min="2" max="8" width="12.69921875" customWidth="1"/>
    <col min="9" max="9" width="6.69921875" customWidth="1"/>
  </cols>
  <sheetData>
    <row r="1" spans="1:243" ht="46.8" customHeight="1">
      <c r="B1" s="218" t="s">
        <v>56</v>
      </c>
      <c r="C1" s="218"/>
      <c r="D1" s="218"/>
      <c r="E1" s="218"/>
      <c r="F1" s="218"/>
      <c r="G1" s="218"/>
      <c r="H1" s="218"/>
      <c r="I1" s="64"/>
      <c r="J1" s="50"/>
      <c r="K1" s="50"/>
      <c r="L1" s="50"/>
      <c r="M1" s="50"/>
      <c r="N1" s="50"/>
      <c r="O1" s="51"/>
    </row>
    <row r="2" spans="1:243" ht="17.100000000000001" customHeight="1">
      <c r="B2" s="219" t="s">
        <v>57</v>
      </c>
      <c r="C2" s="219"/>
      <c r="D2" s="219"/>
      <c r="E2" s="219"/>
      <c r="F2" s="219"/>
      <c r="G2" s="219"/>
      <c r="H2" s="219"/>
      <c r="I2" s="65"/>
      <c r="J2" s="52"/>
      <c r="K2" s="52"/>
      <c r="L2" s="52"/>
      <c r="M2" s="52"/>
      <c r="N2" s="52"/>
      <c r="O2" s="52"/>
    </row>
    <row r="3" spans="1:243" ht="19.8" customHeight="1">
      <c r="A3" s="5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>
      <c r="A4" s="212" t="s">
        <v>217</v>
      </c>
      <c r="B4" s="213"/>
      <c r="C4" s="213"/>
      <c r="D4" s="213"/>
      <c r="E4" s="213"/>
      <c r="F4" s="213"/>
      <c r="G4" s="213"/>
      <c r="H4" s="213"/>
    </row>
    <row r="5" spans="1:243">
      <c r="A5" s="4" t="s">
        <v>1</v>
      </c>
      <c r="B5" s="220" t="s">
        <v>213</v>
      </c>
      <c r="C5" s="220"/>
      <c r="D5" s="220" t="s">
        <v>214</v>
      </c>
      <c r="E5" s="220"/>
      <c r="F5" s="4" t="s">
        <v>2</v>
      </c>
      <c r="G5" s="216" t="s">
        <v>215</v>
      </c>
      <c r="H5" s="217"/>
    </row>
    <row r="6" spans="1:243">
      <c r="A6" s="211" t="s">
        <v>3</v>
      </c>
      <c r="B6" s="215" t="s">
        <v>155</v>
      </c>
      <c r="C6" s="215"/>
      <c r="D6" s="215" t="s">
        <v>156</v>
      </c>
      <c r="E6" s="215"/>
      <c r="F6" s="5" t="s">
        <v>4</v>
      </c>
      <c r="G6" s="215" t="s">
        <v>218</v>
      </c>
      <c r="H6" s="215"/>
    </row>
    <row r="7" spans="1:243">
      <c r="A7" s="214"/>
      <c r="B7" s="211" t="s">
        <v>5</v>
      </c>
      <c r="C7" s="211"/>
      <c r="D7" s="211" t="s">
        <v>5</v>
      </c>
      <c r="E7" s="211"/>
      <c r="F7" s="7"/>
      <c r="G7" s="211" t="s">
        <v>5</v>
      </c>
      <c r="H7" s="211"/>
    </row>
    <row r="8" spans="1:243" ht="26.4">
      <c r="A8" s="6"/>
      <c r="B8" s="8" t="s">
        <v>221</v>
      </c>
      <c r="C8" s="8" t="s">
        <v>208</v>
      </c>
      <c r="D8" s="8" t="s">
        <v>209</v>
      </c>
      <c r="E8" s="8" t="s">
        <v>210</v>
      </c>
      <c r="F8" s="9"/>
      <c r="G8" s="8" t="s">
        <v>211</v>
      </c>
      <c r="H8" s="8" t="s">
        <v>212</v>
      </c>
    </row>
    <row r="9" spans="1:243" hidden="1">
      <c r="A9" s="13" t="s">
        <v>366</v>
      </c>
      <c r="B9" s="10">
        <v>43804</v>
      </c>
      <c r="C9" s="10">
        <f t="shared" ref="C9:C17" si="0">B9+1</f>
        <v>43805</v>
      </c>
      <c r="D9" s="10">
        <f t="shared" ref="D9:D17" si="1">C9</f>
        <v>43805</v>
      </c>
      <c r="E9" s="10">
        <f t="shared" ref="E9:E17" si="2">D9+1</f>
        <v>43806</v>
      </c>
      <c r="F9" s="13" t="s">
        <v>401</v>
      </c>
      <c r="G9" s="10">
        <f t="shared" ref="G9:G17" si="3">E9+2</f>
        <v>43808</v>
      </c>
      <c r="H9" s="10">
        <f t="shared" ref="H9:H17" si="4">G9+1</f>
        <v>43809</v>
      </c>
    </row>
    <row r="10" spans="1:243" hidden="1">
      <c r="A10" s="11" t="s">
        <v>216</v>
      </c>
      <c r="B10" s="10">
        <v>43811</v>
      </c>
      <c r="C10" s="10">
        <f t="shared" si="0"/>
        <v>43812</v>
      </c>
      <c r="D10" s="10">
        <f t="shared" si="1"/>
        <v>43812</v>
      </c>
      <c r="E10" s="10">
        <f t="shared" si="2"/>
        <v>43813</v>
      </c>
      <c r="F10" s="13" t="s">
        <v>402</v>
      </c>
      <c r="G10" s="10">
        <f t="shared" si="3"/>
        <v>43815</v>
      </c>
      <c r="H10" s="10">
        <f t="shared" si="4"/>
        <v>43816</v>
      </c>
    </row>
    <row r="11" spans="1:243" hidden="1">
      <c r="A11" s="13" t="s">
        <v>315</v>
      </c>
      <c r="B11" s="10">
        <v>43818</v>
      </c>
      <c r="C11" s="10">
        <f t="shared" si="0"/>
        <v>43819</v>
      </c>
      <c r="D11" s="10">
        <f t="shared" si="1"/>
        <v>43819</v>
      </c>
      <c r="E11" s="10">
        <f t="shared" si="2"/>
        <v>43820</v>
      </c>
      <c r="F11" s="13" t="s">
        <v>403</v>
      </c>
      <c r="G11" s="10">
        <f t="shared" si="3"/>
        <v>43822</v>
      </c>
      <c r="H11" s="10">
        <f t="shared" si="4"/>
        <v>43823</v>
      </c>
    </row>
    <row r="12" spans="1:243" hidden="1">
      <c r="A12" s="13" t="s">
        <v>366</v>
      </c>
      <c r="B12" s="10">
        <v>43825</v>
      </c>
      <c r="C12" s="10">
        <f t="shared" si="0"/>
        <v>43826</v>
      </c>
      <c r="D12" s="10">
        <f t="shared" si="1"/>
        <v>43826</v>
      </c>
      <c r="E12" s="10">
        <f t="shared" si="2"/>
        <v>43827</v>
      </c>
      <c r="F12" s="13" t="s">
        <v>404</v>
      </c>
      <c r="G12" s="10">
        <f t="shared" si="3"/>
        <v>43829</v>
      </c>
      <c r="H12" s="10">
        <f t="shared" si="4"/>
        <v>43830</v>
      </c>
    </row>
    <row r="13" spans="1:243" hidden="1">
      <c r="A13" s="11" t="s">
        <v>216</v>
      </c>
      <c r="B13" s="98" t="s">
        <v>557</v>
      </c>
      <c r="C13" s="98" t="s">
        <v>558</v>
      </c>
      <c r="D13" s="98" t="s">
        <v>557</v>
      </c>
      <c r="E13" s="98" t="s">
        <v>557</v>
      </c>
      <c r="F13" s="13" t="s">
        <v>514</v>
      </c>
      <c r="G13" s="10"/>
      <c r="H13" s="10"/>
    </row>
    <row r="14" spans="1:243" hidden="1">
      <c r="A14" s="13" t="s">
        <v>315</v>
      </c>
      <c r="B14" s="10">
        <v>43839</v>
      </c>
      <c r="C14" s="10">
        <f t="shared" si="0"/>
        <v>43840</v>
      </c>
      <c r="D14" s="10">
        <f t="shared" si="1"/>
        <v>43840</v>
      </c>
      <c r="E14" s="10">
        <f t="shared" si="2"/>
        <v>43841</v>
      </c>
      <c r="F14" s="13" t="s">
        <v>515</v>
      </c>
      <c r="G14" s="10">
        <f t="shared" si="3"/>
        <v>43843</v>
      </c>
      <c r="H14" s="10">
        <f t="shared" si="4"/>
        <v>43844</v>
      </c>
    </row>
    <row r="15" spans="1:243" hidden="1">
      <c r="A15" s="13" t="s">
        <v>366</v>
      </c>
      <c r="B15" s="10">
        <v>43846</v>
      </c>
      <c r="C15" s="10">
        <f t="shared" si="0"/>
        <v>43847</v>
      </c>
      <c r="D15" s="10">
        <f t="shared" si="1"/>
        <v>43847</v>
      </c>
      <c r="E15" s="10">
        <f t="shared" si="2"/>
        <v>43848</v>
      </c>
      <c r="F15" s="13" t="s">
        <v>516</v>
      </c>
      <c r="G15" s="10">
        <f t="shared" si="3"/>
        <v>43850</v>
      </c>
      <c r="H15" s="10">
        <f t="shared" si="4"/>
        <v>43851</v>
      </c>
    </row>
    <row r="16" spans="1:243" hidden="1">
      <c r="A16" s="11" t="s">
        <v>216</v>
      </c>
      <c r="B16" s="10">
        <v>43853</v>
      </c>
      <c r="C16" s="10">
        <f t="shared" si="0"/>
        <v>43854</v>
      </c>
      <c r="D16" s="10">
        <f t="shared" si="1"/>
        <v>43854</v>
      </c>
      <c r="E16" s="10">
        <f t="shared" si="2"/>
        <v>43855</v>
      </c>
      <c r="F16" s="13" t="s">
        <v>517</v>
      </c>
      <c r="G16" s="10">
        <f t="shared" si="3"/>
        <v>43857</v>
      </c>
      <c r="H16" s="10">
        <f t="shared" si="4"/>
        <v>43858</v>
      </c>
    </row>
    <row r="17" spans="1:8" hidden="1">
      <c r="A17" s="13" t="s">
        <v>315</v>
      </c>
      <c r="B17" s="10">
        <v>43860</v>
      </c>
      <c r="C17" s="10">
        <f t="shared" si="0"/>
        <v>43861</v>
      </c>
      <c r="D17" s="10">
        <f t="shared" si="1"/>
        <v>43861</v>
      </c>
      <c r="E17" s="10">
        <f t="shared" si="2"/>
        <v>43862</v>
      </c>
      <c r="F17" s="13" t="s">
        <v>518</v>
      </c>
      <c r="G17" s="10">
        <f t="shared" si="3"/>
        <v>43864</v>
      </c>
      <c r="H17" s="10">
        <f t="shared" si="4"/>
        <v>43865</v>
      </c>
    </row>
    <row r="18" spans="1:8" hidden="1">
      <c r="A18" s="13" t="s">
        <v>366</v>
      </c>
      <c r="B18" s="98" t="s">
        <v>555</v>
      </c>
      <c r="C18" s="98" t="s">
        <v>555</v>
      </c>
      <c r="D18" s="98" t="s">
        <v>555</v>
      </c>
      <c r="E18" s="98" t="s">
        <v>555</v>
      </c>
      <c r="F18" s="13" t="s">
        <v>559</v>
      </c>
      <c r="G18" s="10">
        <v>43871</v>
      </c>
      <c r="H18" s="10">
        <f t="shared" ref="H18" si="5">G18+1</f>
        <v>43872</v>
      </c>
    </row>
    <row r="19" spans="1:8" hidden="1">
      <c r="A19" s="11" t="s">
        <v>216</v>
      </c>
      <c r="B19" s="98" t="s">
        <v>85</v>
      </c>
      <c r="C19" s="98" t="s">
        <v>85</v>
      </c>
      <c r="D19" s="98" t="s">
        <v>85</v>
      </c>
      <c r="E19" s="98" t="s">
        <v>85</v>
      </c>
      <c r="F19" s="13" t="s">
        <v>560</v>
      </c>
      <c r="G19" s="10">
        <v>43878</v>
      </c>
      <c r="H19" s="10">
        <f t="shared" ref="H19:H20" si="6">G19+1</f>
        <v>43879</v>
      </c>
    </row>
    <row r="20" spans="1:8" hidden="1">
      <c r="A20" s="13" t="s">
        <v>315</v>
      </c>
      <c r="B20" s="10">
        <v>43881</v>
      </c>
      <c r="C20" s="10">
        <f t="shared" ref="C20" si="7">B20+1</f>
        <v>43882</v>
      </c>
      <c r="D20" s="10">
        <f t="shared" ref="D20" si="8">C20</f>
        <v>43882</v>
      </c>
      <c r="E20" s="10">
        <f t="shared" ref="E20" si="9">D20+1</f>
        <v>43883</v>
      </c>
      <c r="F20" s="13" t="s">
        <v>561</v>
      </c>
      <c r="G20" s="10">
        <f t="shared" ref="G20" si="10">E20+2</f>
        <v>43885</v>
      </c>
      <c r="H20" s="10">
        <f t="shared" si="6"/>
        <v>43886</v>
      </c>
    </row>
    <row r="21" spans="1:8">
      <c r="A21" s="13" t="s">
        <v>366</v>
      </c>
      <c r="B21" s="10">
        <v>43888</v>
      </c>
      <c r="C21" s="10">
        <f t="shared" ref="C21:C26" si="11">B21+1</f>
        <v>43889</v>
      </c>
      <c r="D21" s="10">
        <f t="shared" ref="D21:D26" si="12">C21</f>
        <v>43889</v>
      </c>
      <c r="E21" s="10">
        <f t="shared" ref="E21:E26" si="13">D21+1</f>
        <v>43890</v>
      </c>
      <c r="F21" s="13" t="s">
        <v>704</v>
      </c>
      <c r="G21" s="10">
        <f t="shared" ref="G21:G26" si="14">E21+2</f>
        <v>43892</v>
      </c>
      <c r="H21" s="10">
        <f t="shared" ref="H21:H26" si="15">G21+1</f>
        <v>43893</v>
      </c>
    </row>
    <row r="22" spans="1:8">
      <c r="A22" s="11" t="s">
        <v>216</v>
      </c>
      <c r="B22" s="10">
        <v>43895</v>
      </c>
      <c r="C22" s="10">
        <f t="shared" si="11"/>
        <v>43896</v>
      </c>
      <c r="D22" s="10">
        <f t="shared" si="12"/>
        <v>43896</v>
      </c>
      <c r="E22" s="10">
        <f t="shared" si="13"/>
        <v>43897</v>
      </c>
      <c r="F22" s="13" t="s">
        <v>705</v>
      </c>
      <c r="G22" s="10">
        <f t="shared" si="14"/>
        <v>43899</v>
      </c>
      <c r="H22" s="10">
        <f t="shared" si="15"/>
        <v>43900</v>
      </c>
    </row>
    <row r="23" spans="1:8">
      <c r="A23" s="13" t="s">
        <v>315</v>
      </c>
      <c r="B23" s="10">
        <v>43902</v>
      </c>
      <c r="C23" s="10">
        <f t="shared" si="11"/>
        <v>43903</v>
      </c>
      <c r="D23" s="10">
        <f t="shared" si="12"/>
        <v>43903</v>
      </c>
      <c r="E23" s="10">
        <f t="shared" si="13"/>
        <v>43904</v>
      </c>
      <c r="F23" s="13" t="s">
        <v>706</v>
      </c>
      <c r="G23" s="10">
        <f t="shared" si="14"/>
        <v>43906</v>
      </c>
      <c r="H23" s="10">
        <f t="shared" si="15"/>
        <v>43907</v>
      </c>
    </row>
    <row r="24" spans="1:8">
      <c r="A24" s="13" t="s">
        <v>366</v>
      </c>
      <c r="B24" s="10">
        <v>43909</v>
      </c>
      <c r="C24" s="10">
        <f t="shared" si="11"/>
        <v>43910</v>
      </c>
      <c r="D24" s="10">
        <f t="shared" si="12"/>
        <v>43910</v>
      </c>
      <c r="E24" s="10">
        <f t="shared" si="13"/>
        <v>43911</v>
      </c>
      <c r="F24" s="13" t="s">
        <v>707</v>
      </c>
      <c r="G24" s="10">
        <f t="shared" si="14"/>
        <v>43913</v>
      </c>
      <c r="H24" s="10">
        <f t="shared" si="15"/>
        <v>43914</v>
      </c>
    </row>
    <row r="25" spans="1:8">
      <c r="A25" s="11" t="s">
        <v>216</v>
      </c>
      <c r="B25" s="10">
        <v>43916</v>
      </c>
      <c r="C25" s="10">
        <f t="shared" si="11"/>
        <v>43917</v>
      </c>
      <c r="D25" s="10">
        <f t="shared" si="12"/>
        <v>43917</v>
      </c>
      <c r="E25" s="10">
        <f t="shared" si="13"/>
        <v>43918</v>
      </c>
      <c r="F25" s="13" t="s">
        <v>708</v>
      </c>
      <c r="G25" s="10">
        <f t="shared" si="14"/>
        <v>43920</v>
      </c>
      <c r="H25" s="10">
        <f t="shared" si="15"/>
        <v>43921</v>
      </c>
    </row>
    <row r="26" spans="1:8">
      <c r="A26" s="13" t="s">
        <v>315</v>
      </c>
      <c r="B26" s="10">
        <v>43923</v>
      </c>
      <c r="C26" s="10">
        <f t="shared" si="11"/>
        <v>43924</v>
      </c>
      <c r="D26" s="10">
        <f t="shared" si="12"/>
        <v>43924</v>
      </c>
      <c r="E26" s="10">
        <f t="shared" si="13"/>
        <v>43925</v>
      </c>
      <c r="F26" s="13" t="s">
        <v>709</v>
      </c>
      <c r="G26" s="10">
        <f t="shared" si="14"/>
        <v>43927</v>
      </c>
      <c r="H26" s="10">
        <f t="shared" si="15"/>
        <v>43928</v>
      </c>
    </row>
    <row r="27" spans="1:8">
      <c r="A27" s="13" t="s">
        <v>366</v>
      </c>
      <c r="B27" s="10">
        <v>43930</v>
      </c>
      <c r="C27" s="10">
        <f t="shared" ref="C27:C30" si="16">B27+1</f>
        <v>43931</v>
      </c>
      <c r="D27" s="10">
        <f t="shared" ref="D27:D30" si="17">C27</f>
        <v>43931</v>
      </c>
      <c r="E27" s="10">
        <f t="shared" ref="E27:E30" si="18">D27+1</f>
        <v>43932</v>
      </c>
      <c r="F27" s="13" t="s">
        <v>802</v>
      </c>
      <c r="G27" s="10">
        <f t="shared" ref="G27:G29" si="19">E27+2</f>
        <v>43934</v>
      </c>
      <c r="H27" s="10">
        <f t="shared" ref="H27:H29" si="20">G27+1</f>
        <v>43935</v>
      </c>
    </row>
    <row r="28" spans="1:8">
      <c r="A28" s="11" t="s">
        <v>216</v>
      </c>
      <c r="B28" s="10">
        <v>43937</v>
      </c>
      <c r="C28" s="10">
        <f t="shared" si="16"/>
        <v>43938</v>
      </c>
      <c r="D28" s="10">
        <f t="shared" si="17"/>
        <v>43938</v>
      </c>
      <c r="E28" s="10">
        <f t="shared" si="18"/>
        <v>43939</v>
      </c>
      <c r="F28" s="13" t="s">
        <v>803</v>
      </c>
      <c r="G28" s="10">
        <f t="shared" si="19"/>
        <v>43941</v>
      </c>
      <c r="H28" s="10">
        <f t="shared" si="20"/>
        <v>43942</v>
      </c>
    </row>
    <row r="29" spans="1:8">
      <c r="A29" s="13" t="s">
        <v>315</v>
      </c>
      <c r="B29" s="10">
        <v>43944</v>
      </c>
      <c r="C29" s="10">
        <f t="shared" si="16"/>
        <v>43945</v>
      </c>
      <c r="D29" s="10">
        <f t="shared" si="17"/>
        <v>43945</v>
      </c>
      <c r="E29" s="10">
        <f t="shared" si="18"/>
        <v>43946</v>
      </c>
      <c r="F29" s="13" t="s">
        <v>804</v>
      </c>
      <c r="G29" s="10">
        <f t="shared" si="19"/>
        <v>43948</v>
      </c>
      <c r="H29" s="10">
        <f t="shared" si="20"/>
        <v>43949</v>
      </c>
    </row>
    <row r="30" spans="1:8">
      <c r="A30" s="13" t="s">
        <v>366</v>
      </c>
      <c r="B30" s="10">
        <v>43951</v>
      </c>
      <c r="C30" s="10">
        <f t="shared" si="16"/>
        <v>43952</v>
      </c>
      <c r="D30" s="10">
        <f t="shared" si="17"/>
        <v>43952</v>
      </c>
      <c r="E30" s="10">
        <f t="shared" si="18"/>
        <v>43953</v>
      </c>
      <c r="F30" s="13" t="s">
        <v>805</v>
      </c>
      <c r="G30" s="10">
        <f t="shared" ref="G30:G32" si="21">E30+2</f>
        <v>43955</v>
      </c>
      <c r="H30" s="10">
        <f t="shared" ref="H30:H32" si="22">G30+1</f>
        <v>43956</v>
      </c>
    </row>
    <row r="31" spans="1:8">
      <c r="A31" s="11" t="s">
        <v>216</v>
      </c>
      <c r="B31" s="10">
        <v>43958</v>
      </c>
      <c r="C31" s="10">
        <f t="shared" ref="C31:C32" si="23">B31+1</f>
        <v>43959</v>
      </c>
      <c r="D31" s="10">
        <f t="shared" ref="D31:D32" si="24">C31</f>
        <v>43959</v>
      </c>
      <c r="E31" s="10">
        <f t="shared" ref="E31:E32" si="25">D31+1</f>
        <v>43960</v>
      </c>
      <c r="F31" s="13" t="s">
        <v>806</v>
      </c>
      <c r="G31" s="10">
        <f t="shared" si="21"/>
        <v>43962</v>
      </c>
      <c r="H31" s="10">
        <f t="shared" si="22"/>
        <v>43963</v>
      </c>
    </row>
    <row r="32" spans="1:8">
      <c r="A32" s="13" t="s">
        <v>315</v>
      </c>
      <c r="B32" s="10">
        <v>43965</v>
      </c>
      <c r="C32" s="10">
        <f t="shared" si="23"/>
        <v>43966</v>
      </c>
      <c r="D32" s="10">
        <f t="shared" si="24"/>
        <v>43966</v>
      </c>
      <c r="E32" s="10">
        <f t="shared" si="25"/>
        <v>43967</v>
      </c>
      <c r="F32" s="13" t="s">
        <v>807</v>
      </c>
      <c r="G32" s="10">
        <f t="shared" si="21"/>
        <v>43969</v>
      </c>
      <c r="H32" s="10">
        <f t="shared" si="22"/>
        <v>43970</v>
      </c>
    </row>
  </sheetData>
  <mergeCells count="13">
    <mergeCell ref="B1:H1"/>
    <mergeCell ref="B2:H2"/>
    <mergeCell ref="A6:A7"/>
    <mergeCell ref="A4:H4"/>
    <mergeCell ref="B5:C5"/>
    <mergeCell ref="D5:E5"/>
    <mergeCell ref="G5:H5"/>
    <mergeCell ref="G7:H7"/>
    <mergeCell ref="G6:H6"/>
    <mergeCell ref="B7:C7"/>
    <mergeCell ref="D7:E7"/>
    <mergeCell ref="B6:C6"/>
    <mergeCell ref="D6:E6"/>
  </mergeCells>
  <phoneticPr fontId="3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0"/>
  <sheetViews>
    <sheetView tabSelected="1" topLeftCell="A4" zoomScaleNormal="100" workbookViewId="0">
      <selection activeCell="K31" sqref="K31:L31"/>
    </sheetView>
  </sheetViews>
  <sheetFormatPr defaultRowHeight="15.6"/>
  <cols>
    <col min="1" max="1" width="18" customWidth="1"/>
    <col min="2" max="21" width="8.19921875" customWidth="1"/>
  </cols>
  <sheetData>
    <row r="1" spans="1:256" ht="52.2" customHeight="1">
      <c r="B1" s="234" t="s">
        <v>56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50"/>
      <c r="S1" s="50"/>
      <c r="T1" s="51"/>
    </row>
    <row r="2" spans="1:256" ht="17.100000000000001" customHeight="1">
      <c r="B2" s="235" t="s">
        <v>57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52"/>
      <c r="S2" s="52"/>
      <c r="T2" s="52"/>
    </row>
    <row r="3" spans="1:256" ht="19.8" customHeight="1">
      <c r="A3" s="5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306" t="s">
        <v>316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241"/>
      <c r="S4" s="241"/>
      <c r="T4" s="241"/>
      <c r="U4" s="241"/>
    </row>
    <row r="5" spans="1:256">
      <c r="A5" s="19" t="s">
        <v>1</v>
      </c>
      <c r="B5" s="19" t="s">
        <v>2</v>
      </c>
      <c r="C5" s="307" t="s">
        <v>317</v>
      </c>
      <c r="D5" s="240"/>
      <c r="E5" s="308" t="s">
        <v>318</v>
      </c>
      <c r="F5" s="292"/>
      <c r="G5" s="309" t="s">
        <v>319</v>
      </c>
      <c r="H5" s="310"/>
      <c r="I5" s="307" t="s">
        <v>6</v>
      </c>
      <c r="J5" s="240"/>
      <c r="K5" s="285" t="s">
        <v>320</v>
      </c>
      <c r="L5" s="286"/>
      <c r="M5" s="311" t="s">
        <v>321</v>
      </c>
      <c r="N5" s="301"/>
      <c r="O5" s="19" t="s">
        <v>2</v>
      </c>
      <c r="P5" s="311" t="s">
        <v>6</v>
      </c>
      <c r="Q5" s="312"/>
      <c r="R5" s="307" t="s">
        <v>322</v>
      </c>
      <c r="S5" s="240"/>
      <c r="T5" s="307" t="s">
        <v>323</v>
      </c>
      <c r="U5" s="240"/>
    </row>
    <row r="6" spans="1:256">
      <c r="A6" s="20" t="s">
        <v>3</v>
      </c>
      <c r="B6" s="20" t="s">
        <v>4</v>
      </c>
      <c r="C6" s="240" t="s">
        <v>7</v>
      </c>
      <c r="D6" s="240"/>
      <c r="E6" s="292" t="s">
        <v>8</v>
      </c>
      <c r="F6" s="292"/>
      <c r="G6" s="310" t="s">
        <v>324</v>
      </c>
      <c r="H6" s="310"/>
      <c r="I6" s="240" t="s">
        <v>9</v>
      </c>
      <c r="J6" s="240"/>
      <c r="K6" s="289" t="s">
        <v>325</v>
      </c>
      <c r="L6" s="286"/>
      <c r="M6" s="244" t="s">
        <v>10</v>
      </c>
      <c r="N6" s="301"/>
      <c r="O6" s="20" t="s">
        <v>4</v>
      </c>
      <c r="P6" s="244" t="s">
        <v>9</v>
      </c>
      <c r="Q6" s="245"/>
      <c r="R6" s="240" t="s">
        <v>7</v>
      </c>
      <c r="S6" s="240"/>
      <c r="T6" s="292" t="s">
        <v>8</v>
      </c>
      <c r="U6" s="292"/>
    </row>
    <row r="7" spans="1:256">
      <c r="A7" s="21"/>
      <c r="B7" s="22"/>
      <c r="C7" s="293" t="s">
        <v>5</v>
      </c>
      <c r="D7" s="293"/>
      <c r="E7" s="294" t="s">
        <v>5</v>
      </c>
      <c r="F7" s="294"/>
      <c r="G7" s="305" t="s">
        <v>5</v>
      </c>
      <c r="H7" s="305"/>
      <c r="I7" s="293" t="s">
        <v>5</v>
      </c>
      <c r="J7" s="293"/>
      <c r="K7" s="304" t="s">
        <v>5</v>
      </c>
      <c r="L7" s="304"/>
      <c r="M7" s="293" t="s">
        <v>5</v>
      </c>
      <c r="N7" s="293"/>
      <c r="O7" s="22"/>
      <c r="P7" s="244" t="s">
        <v>5</v>
      </c>
      <c r="Q7" s="245"/>
      <c r="R7" s="293" t="s">
        <v>5</v>
      </c>
      <c r="S7" s="293"/>
      <c r="T7" s="294" t="s">
        <v>5</v>
      </c>
      <c r="U7" s="294"/>
    </row>
    <row r="8" spans="1:256" ht="26.4">
      <c r="A8" s="21"/>
      <c r="B8" s="23"/>
      <c r="C8" s="24" t="s">
        <v>326</v>
      </c>
      <c r="D8" s="24" t="s">
        <v>327</v>
      </c>
      <c r="E8" s="41" t="s">
        <v>12</v>
      </c>
      <c r="F8" s="41" t="s">
        <v>13</v>
      </c>
      <c r="G8" s="100" t="s">
        <v>328</v>
      </c>
      <c r="H8" s="100" t="s">
        <v>329</v>
      </c>
      <c r="I8" s="24" t="s">
        <v>330</v>
      </c>
      <c r="J8" s="24" t="s">
        <v>337</v>
      </c>
      <c r="K8" s="97" t="s">
        <v>331</v>
      </c>
      <c r="L8" s="97" t="s">
        <v>332</v>
      </c>
      <c r="M8" s="24" t="s">
        <v>333</v>
      </c>
      <c r="N8" s="24" t="s">
        <v>334</v>
      </c>
      <c r="O8" s="23"/>
      <c r="P8" s="24" t="s">
        <v>335</v>
      </c>
      <c r="Q8" s="24" t="s">
        <v>336</v>
      </c>
      <c r="R8" s="24" t="s">
        <v>326</v>
      </c>
      <c r="S8" s="24" t="s">
        <v>327</v>
      </c>
      <c r="T8" s="41" t="s">
        <v>12</v>
      </c>
      <c r="U8" s="41" t="s">
        <v>13</v>
      </c>
    </row>
    <row r="9" spans="1:256" hidden="1">
      <c r="A9" s="30" t="s">
        <v>573</v>
      </c>
      <c r="B9" s="30" t="s">
        <v>574</v>
      </c>
      <c r="C9" s="290" t="s">
        <v>575</v>
      </c>
      <c r="D9" s="291"/>
      <c r="E9" s="302" t="s">
        <v>576</v>
      </c>
      <c r="F9" s="303"/>
      <c r="G9" s="29">
        <v>43811</v>
      </c>
      <c r="H9" s="28">
        <f t="shared" ref="H9:H10" si="0">G9</f>
        <v>43811</v>
      </c>
      <c r="I9" s="29">
        <v>43812</v>
      </c>
      <c r="J9" s="28">
        <v>43813</v>
      </c>
      <c r="K9" s="80" t="s">
        <v>577</v>
      </c>
      <c r="L9" s="80" t="s">
        <v>577</v>
      </c>
      <c r="M9" s="28">
        <v>43814</v>
      </c>
      <c r="N9" s="28">
        <f t="shared" ref="N9:N11" si="1">M9+1</f>
        <v>43815</v>
      </c>
      <c r="O9" s="30" t="s">
        <v>448</v>
      </c>
      <c r="P9" s="70" t="s">
        <v>85</v>
      </c>
      <c r="Q9" s="70" t="s">
        <v>85</v>
      </c>
      <c r="R9" s="26">
        <v>43820</v>
      </c>
      <c r="S9" s="26">
        <v>43820</v>
      </c>
      <c r="T9" s="27">
        <f t="shared" ref="T9" si="2">S9</f>
        <v>43820</v>
      </c>
      <c r="U9" s="26">
        <f t="shared" ref="U9" si="3">T9+1</f>
        <v>43821</v>
      </c>
    </row>
    <row r="10" spans="1:256" hidden="1">
      <c r="A10" s="30" t="s">
        <v>578</v>
      </c>
      <c r="B10" s="30" t="s">
        <v>579</v>
      </c>
      <c r="C10" s="28">
        <v>43810</v>
      </c>
      <c r="D10" s="28">
        <v>43811</v>
      </c>
      <c r="E10" s="29">
        <v>43811</v>
      </c>
      <c r="F10" s="29">
        <v>43812</v>
      </c>
      <c r="G10" s="29">
        <f t="shared" ref="G10" si="4">F10+2</f>
        <v>43814</v>
      </c>
      <c r="H10" s="28">
        <f t="shared" si="0"/>
        <v>43814</v>
      </c>
      <c r="I10" s="29">
        <v>43815</v>
      </c>
      <c r="J10" s="28">
        <f t="shared" ref="J10" si="5">I10+1</f>
        <v>43816</v>
      </c>
      <c r="K10" s="28">
        <v>43816</v>
      </c>
      <c r="L10" s="28">
        <v>43816</v>
      </c>
      <c r="M10" s="28">
        <f>L10+2</f>
        <v>43818</v>
      </c>
      <c r="N10" s="28">
        <f t="shared" si="1"/>
        <v>43819</v>
      </c>
      <c r="O10" s="30" t="s">
        <v>580</v>
      </c>
      <c r="P10" s="26">
        <v>43820</v>
      </c>
      <c r="Q10" s="26">
        <v>43821</v>
      </c>
      <c r="R10" s="26">
        <v>43824</v>
      </c>
      <c r="S10" s="26">
        <f>R10+1</f>
        <v>43825</v>
      </c>
      <c r="T10" s="27">
        <f>S10</f>
        <v>43825</v>
      </c>
      <c r="U10" s="26">
        <f>T10+1</f>
        <v>43826</v>
      </c>
    </row>
    <row r="11" spans="1:256" hidden="1">
      <c r="A11" s="30" t="s">
        <v>581</v>
      </c>
      <c r="B11" s="30" t="s">
        <v>579</v>
      </c>
      <c r="C11" s="26">
        <v>43820</v>
      </c>
      <c r="D11" s="26">
        <v>43820</v>
      </c>
      <c r="E11" s="27">
        <v>43821</v>
      </c>
      <c r="F11" s="26">
        <f t="shared" ref="F11" si="6">E11+1</f>
        <v>43822</v>
      </c>
      <c r="G11" s="81" t="s">
        <v>582</v>
      </c>
      <c r="H11" s="81" t="s">
        <v>582</v>
      </c>
      <c r="I11" s="29">
        <v>43825</v>
      </c>
      <c r="J11" s="28">
        <v>43825</v>
      </c>
      <c r="K11" s="81" t="s">
        <v>582</v>
      </c>
      <c r="L11" s="81" t="s">
        <v>582</v>
      </c>
      <c r="M11" s="28">
        <v>43828</v>
      </c>
      <c r="N11" s="28">
        <f t="shared" si="1"/>
        <v>43829</v>
      </c>
      <c r="O11" s="30" t="s">
        <v>608</v>
      </c>
      <c r="P11" s="26">
        <v>43831</v>
      </c>
      <c r="Q11" s="26">
        <v>43831</v>
      </c>
      <c r="R11" s="26">
        <v>43834</v>
      </c>
      <c r="S11" s="26">
        <v>43469</v>
      </c>
      <c r="T11" s="27">
        <v>43470</v>
      </c>
      <c r="U11" s="26">
        <v>43471</v>
      </c>
    </row>
    <row r="12" spans="1:256" hidden="1">
      <c r="A12" s="30" t="s">
        <v>578</v>
      </c>
      <c r="B12" s="30" t="s">
        <v>583</v>
      </c>
      <c r="C12" s="28">
        <v>43827</v>
      </c>
      <c r="D12" s="28">
        <v>43827</v>
      </c>
      <c r="E12" s="29">
        <v>43829</v>
      </c>
      <c r="F12" s="29">
        <v>43829</v>
      </c>
      <c r="G12" s="29">
        <v>43832</v>
      </c>
      <c r="H12" s="28">
        <v>43833</v>
      </c>
      <c r="I12" s="29">
        <v>43834</v>
      </c>
      <c r="J12" s="28">
        <v>43834</v>
      </c>
      <c r="K12" s="28">
        <v>43834</v>
      </c>
      <c r="L12" s="28">
        <v>43835</v>
      </c>
      <c r="M12" s="28">
        <f>L12+2</f>
        <v>43837</v>
      </c>
      <c r="N12" s="28">
        <v>43837</v>
      </c>
      <c r="O12" s="30" t="s">
        <v>584</v>
      </c>
      <c r="P12" s="26">
        <v>43839</v>
      </c>
      <c r="Q12" s="26">
        <v>43840</v>
      </c>
      <c r="R12" s="26">
        <v>43842</v>
      </c>
      <c r="S12" s="26">
        <f>R12+1</f>
        <v>43843</v>
      </c>
      <c r="T12" s="27">
        <f>S12</f>
        <v>43843</v>
      </c>
      <c r="U12" s="26">
        <f>T12+1</f>
        <v>43844</v>
      </c>
    </row>
    <row r="13" spans="1:256" hidden="1">
      <c r="A13" s="30" t="s">
        <v>609</v>
      </c>
      <c r="B13" s="30" t="s">
        <v>610</v>
      </c>
      <c r="C13" s="26">
        <v>43834</v>
      </c>
      <c r="D13" s="26">
        <v>43469</v>
      </c>
      <c r="E13" s="27">
        <v>43470</v>
      </c>
      <c r="F13" s="26">
        <v>43471</v>
      </c>
      <c r="G13" s="29">
        <f>F13+2</f>
        <v>43473</v>
      </c>
      <c r="H13" s="28">
        <f>G13</f>
        <v>43473</v>
      </c>
      <c r="I13" s="29">
        <v>43839</v>
      </c>
      <c r="J13" s="28">
        <v>43839</v>
      </c>
      <c r="K13" s="118">
        <v>43840</v>
      </c>
      <c r="L13" s="118">
        <v>43840</v>
      </c>
      <c r="M13" s="28">
        <v>43842</v>
      </c>
      <c r="N13" s="28">
        <v>43843</v>
      </c>
      <c r="O13" s="295" t="s">
        <v>611</v>
      </c>
      <c r="P13" s="296"/>
      <c r="Q13" s="296"/>
      <c r="R13" s="296"/>
      <c r="S13" s="296"/>
      <c r="T13" s="296"/>
      <c r="U13" s="297"/>
    </row>
    <row r="14" spans="1:256" hidden="1">
      <c r="A14" s="120" t="s">
        <v>628</v>
      </c>
      <c r="B14" s="30"/>
      <c r="C14" s="26"/>
      <c r="D14" s="26"/>
      <c r="E14" s="27"/>
      <c r="F14" s="26"/>
      <c r="G14" s="29"/>
      <c r="H14" s="28"/>
      <c r="I14" s="29"/>
      <c r="J14" s="28"/>
      <c r="K14" s="28"/>
      <c r="L14" s="28"/>
      <c r="M14" s="121">
        <v>43477</v>
      </c>
      <c r="N14" s="121">
        <f t="shared" ref="N14:N16" si="7">M14+1</f>
        <v>43478</v>
      </c>
      <c r="O14" s="120" t="s">
        <v>629</v>
      </c>
      <c r="P14" s="68">
        <v>43844</v>
      </c>
      <c r="Q14" s="68">
        <v>43845</v>
      </c>
      <c r="R14" s="68">
        <v>43847</v>
      </c>
      <c r="S14" s="71">
        <v>43848</v>
      </c>
      <c r="T14" s="71">
        <v>43483</v>
      </c>
      <c r="U14" s="68">
        <v>43484</v>
      </c>
    </row>
    <row r="15" spans="1:256" hidden="1">
      <c r="A15" s="30" t="s">
        <v>432</v>
      </c>
      <c r="B15" s="30" t="s">
        <v>494</v>
      </c>
      <c r="C15" s="26">
        <v>43842</v>
      </c>
      <c r="D15" s="26">
        <f>C15+1</f>
        <v>43843</v>
      </c>
      <c r="E15" s="27">
        <f>D15</f>
        <v>43843</v>
      </c>
      <c r="F15" s="26">
        <f>E15+1</f>
        <v>43844</v>
      </c>
      <c r="G15" s="29">
        <f t="shared" ref="G15" si="8">F15+2</f>
        <v>43846</v>
      </c>
      <c r="H15" s="28">
        <f t="shared" ref="H15:H18" si="9">G15</f>
        <v>43846</v>
      </c>
      <c r="I15" s="29">
        <v>43847</v>
      </c>
      <c r="J15" s="28">
        <v>43848</v>
      </c>
      <c r="K15" s="81" t="s">
        <v>695</v>
      </c>
      <c r="L15" s="81" t="s">
        <v>696</v>
      </c>
      <c r="M15" s="118">
        <v>43850</v>
      </c>
      <c r="N15" s="118">
        <v>43850</v>
      </c>
      <c r="O15" s="298" t="s">
        <v>630</v>
      </c>
      <c r="P15" s="299"/>
      <c r="Q15" s="299"/>
      <c r="R15" s="299"/>
      <c r="S15" s="299"/>
      <c r="T15" s="299"/>
      <c r="U15" s="300"/>
    </row>
    <row r="16" spans="1:256" hidden="1">
      <c r="A16" s="112" t="s">
        <v>631</v>
      </c>
      <c r="B16" s="30"/>
      <c r="C16" s="28"/>
      <c r="D16" s="28"/>
      <c r="E16" s="29"/>
      <c r="F16" s="29"/>
      <c r="G16" s="29"/>
      <c r="H16" s="28"/>
      <c r="I16" s="29"/>
      <c r="J16" s="28"/>
      <c r="K16" s="28"/>
      <c r="L16" s="28"/>
      <c r="M16" s="118">
        <v>43482</v>
      </c>
      <c r="N16" s="118">
        <f t="shared" si="7"/>
        <v>43483</v>
      </c>
      <c r="O16" s="112" t="s">
        <v>632</v>
      </c>
      <c r="P16" s="123">
        <v>43850</v>
      </c>
      <c r="Q16" s="123">
        <v>43850</v>
      </c>
      <c r="R16" s="276" t="s">
        <v>720</v>
      </c>
      <c r="S16" s="277"/>
      <c r="T16" s="141" t="s">
        <v>721</v>
      </c>
      <c r="U16" s="119" t="s">
        <v>722</v>
      </c>
    </row>
    <row r="17" spans="1:21" hidden="1">
      <c r="A17" s="120" t="s">
        <v>633</v>
      </c>
      <c r="B17" s="30" t="s">
        <v>634</v>
      </c>
      <c r="C17" s="68">
        <v>43847</v>
      </c>
      <c r="D17" s="71">
        <v>43848</v>
      </c>
      <c r="E17" s="71">
        <v>43483</v>
      </c>
      <c r="F17" s="68">
        <v>43484</v>
      </c>
      <c r="G17" s="29">
        <v>43486</v>
      </c>
      <c r="H17" s="28">
        <f t="shared" si="9"/>
        <v>43486</v>
      </c>
      <c r="I17" s="29">
        <v>43852</v>
      </c>
      <c r="J17" s="28">
        <v>43487</v>
      </c>
      <c r="K17" s="28">
        <v>43488</v>
      </c>
      <c r="L17" s="28">
        <v>43488</v>
      </c>
      <c r="M17" s="28">
        <v>43854</v>
      </c>
      <c r="N17" s="28">
        <v>43855</v>
      </c>
      <c r="O17" s="30" t="s">
        <v>635</v>
      </c>
      <c r="P17" s="70" t="s">
        <v>697</v>
      </c>
      <c r="Q17" s="70" t="s">
        <v>697</v>
      </c>
      <c r="R17" s="290" t="s">
        <v>636</v>
      </c>
      <c r="S17" s="291"/>
      <c r="T17" s="76" t="s">
        <v>637</v>
      </c>
      <c r="U17" s="122" t="s">
        <v>638</v>
      </c>
    </row>
    <row r="18" spans="1:21" hidden="1">
      <c r="A18" s="112" t="s">
        <v>639</v>
      </c>
      <c r="B18" s="30" t="s">
        <v>640</v>
      </c>
      <c r="C18" s="276" t="s">
        <v>720</v>
      </c>
      <c r="D18" s="277"/>
      <c r="E18" s="141" t="s">
        <v>721</v>
      </c>
      <c r="F18" s="119" t="s">
        <v>722</v>
      </c>
      <c r="G18" s="29" t="s">
        <v>641</v>
      </c>
      <c r="H18" s="28" t="str">
        <f t="shared" si="9"/>
        <v>OMIT</v>
      </c>
      <c r="I18" s="29">
        <v>43859</v>
      </c>
      <c r="J18" s="28">
        <v>43494</v>
      </c>
      <c r="K18" s="81" t="s">
        <v>555</v>
      </c>
      <c r="L18" s="81" t="s">
        <v>555</v>
      </c>
      <c r="M18" s="118">
        <v>43496</v>
      </c>
      <c r="N18" s="118">
        <f t="shared" ref="N18" si="10">M18+1</f>
        <v>43497</v>
      </c>
      <c r="O18" s="280" t="s">
        <v>642</v>
      </c>
      <c r="P18" s="281"/>
      <c r="Q18" s="281"/>
      <c r="R18" s="281"/>
      <c r="S18" s="281"/>
      <c r="T18" s="281"/>
      <c r="U18" s="282"/>
    </row>
    <row r="19" spans="1:21" hidden="1">
      <c r="A19" s="125" t="s">
        <v>643</v>
      </c>
      <c r="B19" s="30"/>
      <c r="C19" s="28">
        <v>43859</v>
      </c>
      <c r="D19" s="28">
        <v>43860</v>
      </c>
      <c r="E19" s="29">
        <v>43860</v>
      </c>
      <c r="F19" s="29">
        <v>43861</v>
      </c>
      <c r="G19" s="29"/>
      <c r="H19" s="28"/>
      <c r="I19" s="29"/>
      <c r="J19" s="28"/>
      <c r="K19" s="28"/>
      <c r="L19" s="28"/>
      <c r="M19" s="28"/>
      <c r="N19" s="28"/>
      <c r="O19" s="30"/>
      <c r="P19" s="26"/>
      <c r="Q19" s="26"/>
      <c r="R19" s="26"/>
      <c r="S19" s="26"/>
      <c r="T19" s="27"/>
      <c r="U19" s="26"/>
    </row>
    <row r="20" spans="1:21" hidden="1">
      <c r="A20" s="125" t="s">
        <v>643</v>
      </c>
      <c r="B20" s="30"/>
      <c r="C20" s="28">
        <v>43866</v>
      </c>
      <c r="D20" s="28">
        <v>43867</v>
      </c>
      <c r="E20" s="29">
        <v>43867</v>
      </c>
      <c r="F20" s="29">
        <v>43868</v>
      </c>
      <c r="G20" s="271" t="s">
        <v>738</v>
      </c>
      <c r="H20" s="272"/>
      <c r="I20" s="272"/>
      <c r="J20" s="272"/>
      <c r="K20" s="272"/>
      <c r="L20" s="272"/>
      <c r="M20" s="272"/>
      <c r="N20" s="273"/>
      <c r="O20" s="30"/>
      <c r="P20" s="26"/>
      <c r="Q20" s="26"/>
      <c r="R20" s="63"/>
      <c r="S20" s="63"/>
      <c r="T20" s="27"/>
      <c r="U20" s="26"/>
    </row>
    <row r="21" spans="1:21" hidden="1">
      <c r="A21" s="112" t="s">
        <v>739</v>
      </c>
      <c r="B21" s="30"/>
      <c r="C21" s="28"/>
      <c r="D21" s="28"/>
      <c r="E21" s="29"/>
      <c r="F21" s="29"/>
      <c r="G21" s="29"/>
      <c r="H21" s="28"/>
      <c r="I21" s="29"/>
      <c r="J21" s="28"/>
      <c r="K21" s="28"/>
      <c r="L21" s="142" t="s">
        <v>740</v>
      </c>
      <c r="M21" s="81">
        <v>43877</v>
      </c>
      <c r="N21" s="81">
        <v>43877</v>
      </c>
      <c r="O21" s="112" t="s">
        <v>751</v>
      </c>
      <c r="P21" s="123">
        <v>43879</v>
      </c>
      <c r="Q21" s="123">
        <v>43879</v>
      </c>
      <c r="R21" s="123">
        <v>43882</v>
      </c>
      <c r="S21" s="123">
        <v>43882</v>
      </c>
      <c r="T21" s="124">
        <v>43518</v>
      </c>
      <c r="U21" s="123">
        <v>43518</v>
      </c>
    </row>
    <row r="22" spans="1:21" hidden="1">
      <c r="A22" s="147" t="s">
        <v>741</v>
      </c>
      <c r="B22" s="147" t="s">
        <v>742</v>
      </c>
      <c r="C22" s="274" t="s">
        <v>747</v>
      </c>
      <c r="D22" s="275"/>
      <c r="E22" s="149" t="s">
        <v>743</v>
      </c>
      <c r="F22" s="154" t="s">
        <v>763</v>
      </c>
      <c r="G22" s="155" t="s">
        <v>764</v>
      </c>
      <c r="H22" s="156" t="s">
        <v>764</v>
      </c>
      <c r="I22" s="157">
        <v>43880</v>
      </c>
      <c r="J22" s="148">
        <v>43880</v>
      </c>
      <c r="K22" s="148" t="s">
        <v>765</v>
      </c>
      <c r="L22" s="28" t="s">
        <v>784</v>
      </c>
      <c r="M22" s="28">
        <v>43884</v>
      </c>
      <c r="N22" s="28">
        <v>43885</v>
      </c>
      <c r="O22" s="30" t="s">
        <v>734</v>
      </c>
      <c r="P22" s="26">
        <v>43886</v>
      </c>
      <c r="Q22" s="26">
        <v>43887</v>
      </c>
      <c r="R22" s="150" t="s">
        <v>833</v>
      </c>
      <c r="S22" s="154" t="s">
        <v>653</v>
      </c>
      <c r="T22" s="27">
        <v>43891</v>
      </c>
      <c r="U22" s="26">
        <v>43892</v>
      </c>
    </row>
    <row r="23" spans="1:21" hidden="1">
      <c r="A23" s="112" t="s">
        <v>739</v>
      </c>
      <c r="B23" s="112" t="s">
        <v>748</v>
      </c>
      <c r="C23" s="28">
        <v>43882</v>
      </c>
      <c r="D23" s="28">
        <v>43882</v>
      </c>
      <c r="E23" s="29">
        <v>43883</v>
      </c>
      <c r="F23" s="29">
        <v>43883</v>
      </c>
      <c r="G23" s="29">
        <f t="shared" ref="G23" si="11">F23+2</f>
        <v>43885</v>
      </c>
      <c r="H23" s="28">
        <f t="shared" ref="H23:H28" si="12">G23</f>
        <v>43885</v>
      </c>
      <c r="I23" s="29">
        <v>43886</v>
      </c>
      <c r="J23" s="28">
        <f t="shared" ref="J23:J28" si="13">I23+1</f>
        <v>43887</v>
      </c>
      <c r="K23" s="81" t="s">
        <v>812</v>
      </c>
      <c r="L23" s="81" t="s">
        <v>813</v>
      </c>
      <c r="M23" s="28">
        <v>43889</v>
      </c>
      <c r="N23" s="28">
        <f t="shared" ref="N23:N29" si="14">M23+1</f>
        <v>43890</v>
      </c>
      <c r="O23" s="112" t="s">
        <v>752</v>
      </c>
      <c r="P23" s="26">
        <v>43891</v>
      </c>
      <c r="Q23" s="26">
        <v>43892</v>
      </c>
      <c r="R23" s="26">
        <v>43894</v>
      </c>
      <c r="S23" s="26">
        <f t="shared" ref="S23:S28" si="15">R23+1</f>
        <v>43895</v>
      </c>
      <c r="T23" s="27">
        <f t="shared" ref="T23:T28" si="16">S23</f>
        <v>43895</v>
      </c>
      <c r="U23" s="26">
        <f t="shared" ref="U23:U28" si="17">T23+1</f>
        <v>43896</v>
      </c>
    </row>
    <row r="24" spans="1:21" hidden="1">
      <c r="A24" s="147" t="s">
        <v>573</v>
      </c>
      <c r="B24" s="147" t="s">
        <v>744</v>
      </c>
      <c r="C24" s="150" t="s">
        <v>833</v>
      </c>
      <c r="D24" s="154" t="s">
        <v>815</v>
      </c>
      <c r="E24" s="27">
        <v>43891</v>
      </c>
      <c r="F24" s="26">
        <v>43892</v>
      </c>
      <c r="G24" s="163" t="s">
        <v>829</v>
      </c>
      <c r="H24" s="164" t="s">
        <v>829</v>
      </c>
      <c r="I24" s="29">
        <v>43894</v>
      </c>
      <c r="J24" s="28">
        <v>43895</v>
      </c>
      <c r="K24" s="28">
        <v>43895</v>
      </c>
      <c r="L24" s="28" t="s">
        <v>831</v>
      </c>
      <c r="M24" s="28">
        <v>43898</v>
      </c>
      <c r="N24" s="28">
        <f t="shared" si="14"/>
        <v>43899</v>
      </c>
      <c r="O24" s="30" t="s">
        <v>832</v>
      </c>
      <c r="P24" s="163" t="s">
        <v>85</v>
      </c>
      <c r="Q24" s="164" t="s">
        <v>85</v>
      </c>
      <c r="R24" s="150" t="s">
        <v>837</v>
      </c>
      <c r="S24" s="154" t="s">
        <v>860</v>
      </c>
      <c r="T24" s="27">
        <v>43905</v>
      </c>
      <c r="U24" s="26">
        <f t="shared" si="17"/>
        <v>43906</v>
      </c>
    </row>
    <row r="25" spans="1:21" hidden="1">
      <c r="A25" s="30" t="s">
        <v>739</v>
      </c>
      <c r="B25" s="30" t="s">
        <v>753</v>
      </c>
      <c r="C25" s="26">
        <v>43894</v>
      </c>
      <c r="D25" s="26">
        <f t="shared" ref="D25" si="18">C25+1</f>
        <v>43895</v>
      </c>
      <c r="E25" s="27">
        <f t="shared" ref="E25" si="19">D25</f>
        <v>43895</v>
      </c>
      <c r="F25" s="26">
        <f t="shared" ref="F25:F26" si="20">E25+1</f>
        <v>43896</v>
      </c>
      <c r="G25" s="29">
        <v>43899</v>
      </c>
      <c r="H25" s="28">
        <f t="shared" si="12"/>
        <v>43899</v>
      </c>
      <c r="I25" s="29">
        <v>43900</v>
      </c>
      <c r="J25" s="28">
        <f t="shared" si="13"/>
        <v>43901</v>
      </c>
      <c r="K25" s="28">
        <v>43901</v>
      </c>
      <c r="L25" s="81" t="s">
        <v>863</v>
      </c>
      <c r="M25" s="28">
        <v>43903</v>
      </c>
      <c r="N25" s="28">
        <f t="shared" si="14"/>
        <v>43904</v>
      </c>
      <c r="O25" s="30" t="s">
        <v>735</v>
      </c>
      <c r="P25" s="26">
        <v>43905</v>
      </c>
      <c r="Q25" s="26">
        <v>43906</v>
      </c>
      <c r="R25" s="26">
        <v>43908</v>
      </c>
      <c r="S25" s="26">
        <f t="shared" si="15"/>
        <v>43909</v>
      </c>
      <c r="T25" s="27">
        <f t="shared" si="16"/>
        <v>43909</v>
      </c>
      <c r="U25" s="26">
        <f t="shared" si="17"/>
        <v>43910</v>
      </c>
    </row>
    <row r="26" spans="1:21" hidden="1">
      <c r="A26" s="147" t="s">
        <v>573</v>
      </c>
      <c r="B26" s="30" t="s">
        <v>791</v>
      </c>
      <c r="C26" s="26">
        <v>43904</v>
      </c>
      <c r="D26" s="26">
        <v>43904</v>
      </c>
      <c r="E26" s="27">
        <v>43905</v>
      </c>
      <c r="F26" s="26">
        <f t="shared" si="20"/>
        <v>43906</v>
      </c>
      <c r="G26" s="29">
        <v>43908</v>
      </c>
      <c r="H26" s="28">
        <v>43908</v>
      </c>
      <c r="I26" s="29">
        <v>43909</v>
      </c>
      <c r="J26" s="28">
        <v>43910</v>
      </c>
      <c r="K26" s="148">
        <v>43910</v>
      </c>
      <c r="L26" s="148">
        <v>43910</v>
      </c>
      <c r="M26" s="28">
        <v>43912</v>
      </c>
      <c r="N26" s="28">
        <v>43914</v>
      </c>
      <c r="O26" s="30"/>
      <c r="P26" s="26"/>
      <c r="Q26" s="26"/>
      <c r="R26" s="26"/>
      <c r="S26" s="26"/>
      <c r="T26" s="27"/>
      <c r="U26" s="26"/>
    </row>
    <row r="27" spans="1:21" hidden="1">
      <c r="A27" s="125" t="s">
        <v>836</v>
      </c>
      <c r="B27" s="30" t="s">
        <v>785</v>
      </c>
      <c r="C27" s="278"/>
      <c r="D27" s="279"/>
      <c r="E27" s="29"/>
      <c r="F27" s="29"/>
      <c r="G27" s="163"/>
      <c r="H27" s="164"/>
      <c r="I27" s="29"/>
      <c r="J27" s="28"/>
      <c r="K27" s="164" t="s">
        <v>886</v>
      </c>
      <c r="L27" s="164" t="s">
        <v>885</v>
      </c>
      <c r="M27" s="28">
        <v>43914</v>
      </c>
      <c r="N27" s="28">
        <v>43915</v>
      </c>
      <c r="O27" s="30" t="s">
        <v>786</v>
      </c>
      <c r="P27" s="26">
        <v>43916</v>
      </c>
      <c r="Q27" s="26">
        <v>43917</v>
      </c>
      <c r="R27" s="267" t="s">
        <v>968</v>
      </c>
      <c r="S27" s="268"/>
      <c r="T27" s="269" t="s">
        <v>969</v>
      </c>
      <c r="U27" s="270"/>
    </row>
    <row r="28" spans="1:21">
      <c r="A28" s="30" t="s">
        <v>787</v>
      </c>
      <c r="B28" s="30" t="s">
        <v>788</v>
      </c>
      <c r="C28" s="28">
        <v>43909</v>
      </c>
      <c r="D28" s="28">
        <v>43910</v>
      </c>
      <c r="E28" s="29">
        <v>43911</v>
      </c>
      <c r="F28" s="29">
        <v>43912</v>
      </c>
      <c r="G28" s="163" t="s">
        <v>945</v>
      </c>
      <c r="H28" s="164" t="str">
        <f t="shared" si="12"/>
        <v>OMIT</v>
      </c>
      <c r="I28" s="29">
        <v>43914</v>
      </c>
      <c r="J28" s="28">
        <f t="shared" si="13"/>
        <v>43915</v>
      </c>
      <c r="K28" s="164" t="s">
        <v>886</v>
      </c>
      <c r="L28" s="164" t="s">
        <v>813</v>
      </c>
      <c r="M28" s="28">
        <v>43917</v>
      </c>
      <c r="N28" s="28">
        <f t="shared" si="14"/>
        <v>43918</v>
      </c>
      <c r="O28" s="30" t="s">
        <v>789</v>
      </c>
      <c r="P28" s="26">
        <v>43919</v>
      </c>
      <c r="Q28" s="26">
        <v>43920</v>
      </c>
      <c r="R28" s="26">
        <v>43922</v>
      </c>
      <c r="S28" s="26">
        <f t="shared" si="15"/>
        <v>43923</v>
      </c>
      <c r="T28" s="27">
        <f t="shared" si="16"/>
        <v>43923</v>
      </c>
      <c r="U28" s="26">
        <f t="shared" si="17"/>
        <v>43924</v>
      </c>
    </row>
    <row r="29" spans="1:21">
      <c r="A29" s="30" t="s">
        <v>432</v>
      </c>
      <c r="B29" s="30" t="s">
        <v>788</v>
      </c>
      <c r="C29" s="267" t="s">
        <v>968</v>
      </c>
      <c r="D29" s="268"/>
      <c r="E29" s="269" t="s">
        <v>969</v>
      </c>
      <c r="F29" s="270"/>
      <c r="G29" s="163" t="s">
        <v>85</v>
      </c>
      <c r="H29" s="164" t="str">
        <f t="shared" ref="H29" si="21">G29</f>
        <v>OMIT</v>
      </c>
      <c r="I29" s="29">
        <v>43924</v>
      </c>
      <c r="J29" s="28">
        <v>43924</v>
      </c>
      <c r="K29" s="164" t="s">
        <v>973</v>
      </c>
      <c r="L29" s="164" t="s">
        <v>973</v>
      </c>
      <c r="M29" s="28">
        <v>43927</v>
      </c>
      <c r="N29" s="28">
        <f t="shared" si="14"/>
        <v>43928</v>
      </c>
      <c r="O29" s="264" t="s">
        <v>980</v>
      </c>
      <c r="P29" s="265"/>
      <c r="Q29" s="265"/>
      <c r="R29" s="265"/>
      <c r="S29" s="265"/>
      <c r="T29" s="265"/>
      <c r="U29" s="266"/>
    </row>
    <row r="30" spans="1:21">
      <c r="A30" s="30" t="s">
        <v>975</v>
      </c>
      <c r="B30" s="30"/>
      <c r="C30" s="26"/>
      <c r="D30" s="26"/>
      <c r="E30" s="27"/>
      <c r="F30" s="27"/>
      <c r="G30" s="163"/>
      <c r="H30" s="164"/>
      <c r="I30" s="29"/>
      <c r="J30" s="28"/>
      <c r="K30" s="164"/>
      <c r="L30" s="164"/>
      <c r="M30" s="28">
        <v>43926</v>
      </c>
      <c r="N30" s="28">
        <v>43928</v>
      </c>
      <c r="O30" s="30" t="s">
        <v>976</v>
      </c>
      <c r="P30" s="164" t="s">
        <v>85</v>
      </c>
      <c r="Q30" s="164" t="s">
        <v>85</v>
      </c>
      <c r="R30" s="262" t="s">
        <v>979</v>
      </c>
      <c r="S30" s="263"/>
      <c r="T30" s="153" t="s">
        <v>977</v>
      </c>
      <c r="U30" s="153" t="s">
        <v>978</v>
      </c>
    </row>
    <row r="31" spans="1:21">
      <c r="A31" s="30" t="s">
        <v>589</v>
      </c>
      <c r="B31" s="30" t="s">
        <v>839</v>
      </c>
      <c r="C31" s="28">
        <v>43922</v>
      </c>
      <c r="D31" s="28">
        <v>43923</v>
      </c>
      <c r="E31" s="29">
        <v>43923</v>
      </c>
      <c r="F31" s="29">
        <v>43924</v>
      </c>
      <c r="G31" s="163" t="s">
        <v>85</v>
      </c>
      <c r="H31" s="164" t="str">
        <f t="shared" ref="H31" si="22">G31</f>
        <v>OMIT</v>
      </c>
      <c r="I31" s="29">
        <v>43927</v>
      </c>
      <c r="J31" s="28">
        <f t="shared" ref="J31:J38" si="23">I31+1</f>
        <v>43928</v>
      </c>
      <c r="K31" s="163" t="s">
        <v>85</v>
      </c>
      <c r="L31" s="164" t="str">
        <f t="shared" ref="L31" si="24">K31</f>
        <v>OMIT</v>
      </c>
      <c r="M31" s="28">
        <v>43930</v>
      </c>
      <c r="N31" s="28">
        <f t="shared" ref="N31:N38" si="25">M31+1</f>
        <v>43931</v>
      </c>
      <c r="O31" s="30"/>
      <c r="P31" s="26"/>
      <c r="Q31" s="26"/>
      <c r="R31" s="26"/>
      <c r="S31" s="26"/>
      <c r="T31" s="27"/>
      <c r="U31" s="26"/>
    </row>
    <row r="32" spans="1:21">
      <c r="A32" s="120" t="s">
        <v>984</v>
      </c>
      <c r="B32" s="30"/>
      <c r="C32" s="28"/>
      <c r="D32" s="28"/>
      <c r="E32" s="29"/>
      <c r="F32" s="29"/>
      <c r="G32" s="163"/>
      <c r="H32" s="164"/>
      <c r="I32" s="29"/>
      <c r="J32" s="28"/>
      <c r="K32" s="28"/>
      <c r="L32" s="28"/>
      <c r="M32" s="28">
        <v>43932</v>
      </c>
      <c r="N32" s="28">
        <v>43933</v>
      </c>
      <c r="O32" s="30" t="s">
        <v>985</v>
      </c>
      <c r="P32" s="26">
        <v>43935</v>
      </c>
      <c r="Q32" s="26">
        <v>43935</v>
      </c>
      <c r="R32" s="26">
        <v>43938</v>
      </c>
      <c r="S32" s="26">
        <v>43938</v>
      </c>
      <c r="T32" s="27">
        <v>43939</v>
      </c>
      <c r="U32" s="26">
        <v>43939</v>
      </c>
    </row>
    <row r="33" spans="1:21">
      <c r="A33" s="125" t="s">
        <v>981</v>
      </c>
      <c r="B33" s="30" t="s">
        <v>840</v>
      </c>
      <c r="C33" s="118">
        <v>43932</v>
      </c>
      <c r="D33" s="118">
        <v>43932</v>
      </c>
      <c r="E33" s="185" t="s">
        <v>982</v>
      </c>
      <c r="F33" s="123">
        <v>43931</v>
      </c>
      <c r="G33" s="29">
        <v>43934</v>
      </c>
      <c r="H33" s="28">
        <f t="shared" ref="H33:H38" si="26">G33</f>
        <v>43934</v>
      </c>
      <c r="I33" s="29">
        <v>14</v>
      </c>
      <c r="J33" s="28">
        <v>43935</v>
      </c>
      <c r="K33" s="28">
        <v>43935</v>
      </c>
      <c r="L33" s="28">
        <v>43935</v>
      </c>
      <c r="M33" s="28">
        <v>43937</v>
      </c>
      <c r="N33" s="28">
        <f t="shared" si="25"/>
        <v>43938</v>
      </c>
      <c r="O33" s="30" t="s">
        <v>841</v>
      </c>
      <c r="P33" s="26">
        <v>43939</v>
      </c>
      <c r="Q33" s="26">
        <v>43940</v>
      </c>
      <c r="R33" s="26">
        <v>43943</v>
      </c>
      <c r="S33" s="26">
        <f t="shared" ref="S33:S38" si="27">R33+1</f>
        <v>43944</v>
      </c>
      <c r="T33" s="27">
        <f t="shared" ref="T33:T38" si="28">S33</f>
        <v>43944</v>
      </c>
      <c r="U33" s="26">
        <f t="shared" ref="U33:U38" si="29">T33+1</f>
        <v>43945</v>
      </c>
    </row>
    <row r="34" spans="1:21">
      <c r="A34" s="30" t="s">
        <v>975</v>
      </c>
      <c r="B34" s="30" t="s">
        <v>987</v>
      </c>
      <c r="C34" s="28">
        <v>43935</v>
      </c>
      <c r="D34" s="28">
        <v>43935</v>
      </c>
      <c r="E34" s="29"/>
      <c r="F34" s="29"/>
      <c r="G34" s="163"/>
      <c r="H34" s="164"/>
      <c r="I34" s="29">
        <v>43936</v>
      </c>
      <c r="J34" s="28">
        <v>43936</v>
      </c>
      <c r="K34" s="28"/>
      <c r="L34" s="28"/>
      <c r="M34" s="28">
        <v>43939</v>
      </c>
      <c r="N34" s="28">
        <v>43940</v>
      </c>
      <c r="O34" s="30"/>
      <c r="P34" s="26"/>
      <c r="Q34" s="26"/>
      <c r="R34" s="26"/>
      <c r="S34" s="26"/>
      <c r="T34" s="27"/>
      <c r="U34" s="26"/>
    </row>
    <row r="35" spans="1:21">
      <c r="A35" s="30" t="s">
        <v>984</v>
      </c>
      <c r="B35" s="30" t="s">
        <v>870</v>
      </c>
      <c r="C35" s="26">
        <v>43938</v>
      </c>
      <c r="D35" s="26">
        <v>43938</v>
      </c>
      <c r="E35" s="27">
        <v>43939</v>
      </c>
      <c r="F35" s="26">
        <v>43939</v>
      </c>
      <c r="G35" s="29">
        <f t="shared" ref="G35:G38" si="30">F35+2</f>
        <v>43941</v>
      </c>
      <c r="H35" s="28">
        <f t="shared" si="26"/>
        <v>43941</v>
      </c>
      <c r="I35" s="29">
        <v>43942</v>
      </c>
      <c r="J35" s="28">
        <f t="shared" si="23"/>
        <v>43943</v>
      </c>
      <c r="K35" s="28">
        <v>43943</v>
      </c>
      <c r="L35" s="28">
        <v>43943</v>
      </c>
      <c r="M35" s="28">
        <v>43945</v>
      </c>
      <c r="N35" s="28">
        <f t="shared" si="25"/>
        <v>43946</v>
      </c>
      <c r="O35" s="30" t="s">
        <v>871</v>
      </c>
      <c r="P35" s="26">
        <v>43947</v>
      </c>
      <c r="Q35" s="26">
        <v>43948</v>
      </c>
      <c r="R35" s="26">
        <v>43950</v>
      </c>
      <c r="S35" s="26">
        <f t="shared" si="27"/>
        <v>43951</v>
      </c>
      <c r="T35" s="27">
        <f t="shared" si="28"/>
        <v>43951</v>
      </c>
      <c r="U35" s="26">
        <f t="shared" si="29"/>
        <v>43952</v>
      </c>
    </row>
    <row r="36" spans="1:21">
      <c r="A36" s="30" t="s">
        <v>981</v>
      </c>
      <c r="B36" s="30" t="s">
        <v>870</v>
      </c>
      <c r="C36" s="28">
        <v>43943</v>
      </c>
      <c r="D36" s="28">
        <v>43944</v>
      </c>
      <c r="E36" s="29">
        <v>43944</v>
      </c>
      <c r="F36" s="29">
        <v>43945</v>
      </c>
      <c r="G36" s="29">
        <f t="shared" si="30"/>
        <v>43947</v>
      </c>
      <c r="H36" s="28">
        <f t="shared" si="26"/>
        <v>43947</v>
      </c>
      <c r="I36" s="29">
        <v>43948</v>
      </c>
      <c r="J36" s="28">
        <f t="shared" si="23"/>
        <v>43949</v>
      </c>
      <c r="K36" s="28">
        <v>43949</v>
      </c>
      <c r="L36" s="28">
        <v>43949</v>
      </c>
      <c r="M36" s="28">
        <v>43951</v>
      </c>
      <c r="N36" s="28">
        <f t="shared" si="25"/>
        <v>43952</v>
      </c>
      <c r="O36" s="30" t="s">
        <v>871</v>
      </c>
      <c r="P36" s="26">
        <v>43953</v>
      </c>
      <c r="Q36" s="26">
        <v>43954</v>
      </c>
      <c r="R36" s="26">
        <v>43957</v>
      </c>
      <c r="S36" s="26">
        <f t="shared" si="27"/>
        <v>43958</v>
      </c>
      <c r="T36" s="27">
        <f t="shared" si="28"/>
        <v>43958</v>
      </c>
      <c r="U36" s="26">
        <f t="shared" si="29"/>
        <v>43959</v>
      </c>
    </row>
    <row r="37" spans="1:21">
      <c r="A37" s="30" t="s">
        <v>984</v>
      </c>
      <c r="B37" s="30" t="s">
        <v>873</v>
      </c>
      <c r="C37" s="28">
        <v>43950</v>
      </c>
      <c r="D37" s="28">
        <v>43951</v>
      </c>
      <c r="E37" s="29">
        <v>43951</v>
      </c>
      <c r="F37" s="29">
        <v>43952</v>
      </c>
      <c r="G37" s="29">
        <f t="shared" si="30"/>
        <v>43954</v>
      </c>
      <c r="H37" s="28">
        <f t="shared" si="26"/>
        <v>43954</v>
      </c>
      <c r="I37" s="29">
        <v>43955</v>
      </c>
      <c r="J37" s="28">
        <f t="shared" si="23"/>
        <v>43956</v>
      </c>
      <c r="K37" s="28">
        <v>43956</v>
      </c>
      <c r="L37" s="28">
        <v>43956</v>
      </c>
      <c r="M37" s="28">
        <v>43958</v>
      </c>
      <c r="N37" s="28">
        <f t="shared" si="25"/>
        <v>43959</v>
      </c>
      <c r="O37" s="30" t="s">
        <v>874</v>
      </c>
      <c r="P37" s="26">
        <v>43960</v>
      </c>
      <c r="Q37" s="26">
        <v>43961</v>
      </c>
      <c r="R37" s="26">
        <v>43964</v>
      </c>
      <c r="S37" s="26">
        <f t="shared" si="27"/>
        <v>43965</v>
      </c>
      <c r="T37" s="27">
        <f t="shared" si="28"/>
        <v>43965</v>
      </c>
      <c r="U37" s="26">
        <f t="shared" si="29"/>
        <v>43966</v>
      </c>
    </row>
    <row r="38" spans="1:21">
      <c r="A38" s="30" t="s">
        <v>981</v>
      </c>
      <c r="B38" s="30" t="s">
        <v>873</v>
      </c>
      <c r="C38" s="28">
        <v>43957</v>
      </c>
      <c r="D38" s="28">
        <v>43958</v>
      </c>
      <c r="E38" s="29">
        <v>43958</v>
      </c>
      <c r="F38" s="29">
        <v>43959</v>
      </c>
      <c r="G38" s="29">
        <f t="shared" si="30"/>
        <v>43961</v>
      </c>
      <c r="H38" s="28">
        <f t="shared" si="26"/>
        <v>43961</v>
      </c>
      <c r="I38" s="29">
        <v>43962</v>
      </c>
      <c r="J38" s="28">
        <f t="shared" si="23"/>
        <v>43963</v>
      </c>
      <c r="K38" s="28">
        <v>43963</v>
      </c>
      <c r="L38" s="28">
        <v>43963</v>
      </c>
      <c r="M38" s="28">
        <v>43965</v>
      </c>
      <c r="N38" s="28">
        <f t="shared" si="25"/>
        <v>43966</v>
      </c>
      <c r="O38" s="30" t="s">
        <v>874</v>
      </c>
      <c r="P38" s="26">
        <v>43967</v>
      </c>
      <c r="Q38" s="26">
        <v>43968</v>
      </c>
      <c r="R38" s="26">
        <v>43971</v>
      </c>
      <c r="S38" s="26">
        <f t="shared" si="27"/>
        <v>43972</v>
      </c>
      <c r="T38" s="27">
        <f t="shared" si="28"/>
        <v>43972</v>
      </c>
      <c r="U38" s="26">
        <f t="shared" si="29"/>
        <v>43973</v>
      </c>
    </row>
    <row r="39" spans="1:21">
      <c r="A39" s="31"/>
      <c r="B39" s="32"/>
      <c r="C39" s="33"/>
      <c r="D39" s="33"/>
      <c r="E39" s="34"/>
      <c r="F39" s="33"/>
      <c r="G39" s="34"/>
      <c r="H39" s="33"/>
      <c r="I39" s="33"/>
      <c r="J39" s="33"/>
      <c r="K39" s="32"/>
      <c r="L39" s="33"/>
      <c r="M39" s="33"/>
      <c r="N39" s="33"/>
      <c r="O39" s="33"/>
      <c r="P39" s="34"/>
      <c r="Q39" s="33"/>
    </row>
    <row r="40" spans="1:21">
      <c r="A40" s="35" t="s">
        <v>523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6"/>
    </row>
    <row r="41" spans="1:21">
      <c r="A41" s="37" t="s">
        <v>1</v>
      </c>
      <c r="B41" s="37" t="s">
        <v>2</v>
      </c>
      <c r="C41" s="283" t="s">
        <v>16</v>
      </c>
      <c r="D41" s="284"/>
      <c r="E41" s="283" t="s">
        <v>17</v>
      </c>
      <c r="F41" s="284"/>
      <c r="G41" s="283" t="s">
        <v>6</v>
      </c>
      <c r="H41" s="284"/>
      <c r="I41" s="285" t="s">
        <v>524</v>
      </c>
      <c r="J41" s="286"/>
      <c r="K41" s="283" t="s">
        <v>18</v>
      </c>
      <c r="L41" s="284"/>
      <c r="M41" s="37" t="s">
        <v>2</v>
      </c>
      <c r="N41" s="283" t="s">
        <v>16</v>
      </c>
      <c r="O41" s="284"/>
      <c r="P41" s="283" t="s">
        <v>17</v>
      </c>
      <c r="Q41" s="284"/>
    </row>
    <row r="42" spans="1:21">
      <c r="A42" s="38" t="s">
        <v>3</v>
      </c>
      <c r="B42" s="38" t="s">
        <v>4</v>
      </c>
      <c r="C42" s="287" t="s">
        <v>11</v>
      </c>
      <c r="D42" s="288"/>
      <c r="E42" s="287" t="s">
        <v>8</v>
      </c>
      <c r="F42" s="288"/>
      <c r="G42" s="287" t="s">
        <v>9</v>
      </c>
      <c r="H42" s="288"/>
      <c r="I42" s="289" t="s">
        <v>525</v>
      </c>
      <c r="J42" s="286"/>
      <c r="K42" s="287" t="s">
        <v>10</v>
      </c>
      <c r="L42" s="288"/>
      <c r="M42" s="38" t="s">
        <v>4</v>
      </c>
      <c r="N42" s="287" t="s">
        <v>11</v>
      </c>
      <c r="O42" s="288"/>
      <c r="P42" s="287" t="s">
        <v>8</v>
      </c>
      <c r="Q42" s="288"/>
    </row>
    <row r="43" spans="1:21">
      <c r="A43" s="39"/>
      <c r="B43" s="40"/>
      <c r="C43" s="287" t="s">
        <v>5</v>
      </c>
      <c r="D43" s="288"/>
      <c r="E43" s="287" t="s">
        <v>5</v>
      </c>
      <c r="F43" s="288"/>
      <c r="G43" s="287" t="s">
        <v>5</v>
      </c>
      <c r="H43" s="288"/>
      <c r="I43" s="304" t="s">
        <v>5</v>
      </c>
      <c r="J43" s="304"/>
      <c r="K43" s="287" t="s">
        <v>5</v>
      </c>
      <c r="L43" s="288"/>
      <c r="M43" s="40"/>
      <c r="N43" s="287" t="s">
        <v>5</v>
      </c>
      <c r="O43" s="288"/>
      <c r="P43" s="287" t="s">
        <v>5</v>
      </c>
      <c r="Q43" s="288"/>
    </row>
    <row r="44" spans="1:21" ht="26.4">
      <c r="A44" s="39"/>
      <c r="B44" s="40"/>
      <c r="C44" s="41" t="s">
        <v>14</v>
      </c>
      <c r="D44" s="41" t="s">
        <v>526</v>
      </c>
      <c r="E44" s="41" t="s">
        <v>15</v>
      </c>
      <c r="F44" s="41" t="s">
        <v>527</v>
      </c>
      <c r="G44" s="41" t="s">
        <v>528</v>
      </c>
      <c r="H44" s="41" t="s">
        <v>529</v>
      </c>
      <c r="I44" s="97" t="s">
        <v>530</v>
      </c>
      <c r="J44" s="97" t="s">
        <v>531</v>
      </c>
      <c r="K44" s="41" t="s">
        <v>532</v>
      </c>
      <c r="L44" s="41" t="s">
        <v>533</v>
      </c>
      <c r="M44" s="40"/>
      <c r="N44" s="41" t="s">
        <v>534</v>
      </c>
      <c r="O44" s="41" t="s">
        <v>526</v>
      </c>
      <c r="P44" s="41" t="s">
        <v>535</v>
      </c>
      <c r="Q44" s="41" t="s">
        <v>527</v>
      </c>
    </row>
    <row r="45" spans="1:21" s="55" customFormat="1" hidden="1">
      <c r="A45" s="112" t="s">
        <v>585</v>
      </c>
      <c r="B45" s="112" t="s">
        <v>586</v>
      </c>
      <c r="C45" s="26">
        <v>43808</v>
      </c>
      <c r="D45" s="26">
        <v>43809</v>
      </c>
      <c r="E45" s="81" t="s">
        <v>587</v>
      </c>
      <c r="F45" s="81" t="s">
        <v>587</v>
      </c>
      <c r="G45" s="29">
        <v>43813</v>
      </c>
      <c r="H45" s="28">
        <v>43813</v>
      </c>
      <c r="I45" s="28">
        <v>43813</v>
      </c>
      <c r="J45" s="28">
        <v>43814</v>
      </c>
      <c r="K45" s="28">
        <v>43815</v>
      </c>
      <c r="L45" s="28">
        <v>43816</v>
      </c>
      <c r="M45" s="30" t="s">
        <v>588</v>
      </c>
      <c r="N45" s="28">
        <v>43821</v>
      </c>
      <c r="O45" s="28">
        <f t="shared" ref="O45:Q48" si="31">N45+1</f>
        <v>43822</v>
      </c>
      <c r="P45" s="81" t="s">
        <v>587</v>
      </c>
      <c r="Q45" s="81" t="s">
        <v>587</v>
      </c>
      <c r="R45" s="61"/>
      <c r="S45" s="60"/>
    </row>
    <row r="46" spans="1:21" s="55" customFormat="1" hidden="1">
      <c r="A46" s="30" t="s">
        <v>589</v>
      </c>
      <c r="B46" s="30" t="s">
        <v>590</v>
      </c>
      <c r="C46" s="26">
        <v>43811</v>
      </c>
      <c r="D46" s="26">
        <v>43812</v>
      </c>
      <c r="E46" s="27">
        <v>43813</v>
      </c>
      <c r="F46" s="26">
        <v>43814</v>
      </c>
      <c r="G46" s="29">
        <v>43817</v>
      </c>
      <c r="H46" s="28">
        <v>43817</v>
      </c>
      <c r="I46" s="80" t="s">
        <v>587</v>
      </c>
      <c r="J46" s="80" t="s">
        <v>587</v>
      </c>
      <c r="K46" s="28">
        <v>43819</v>
      </c>
      <c r="L46" s="28">
        <v>43820</v>
      </c>
      <c r="M46" s="113" t="s">
        <v>591</v>
      </c>
      <c r="N46" s="28">
        <v>43825</v>
      </c>
      <c r="O46" s="28">
        <f t="shared" si="31"/>
        <v>43826</v>
      </c>
      <c r="P46" s="28">
        <f t="shared" si="31"/>
        <v>43827</v>
      </c>
      <c r="Q46" s="28">
        <f t="shared" si="31"/>
        <v>43828</v>
      </c>
      <c r="R46" s="61"/>
      <c r="S46" s="60"/>
    </row>
    <row r="47" spans="1:21" s="55" customFormat="1" hidden="1">
      <c r="A47" s="30" t="s">
        <v>585</v>
      </c>
      <c r="B47" s="30" t="s">
        <v>590</v>
      </c>
      <c r="C47" s="26">
        <v>43821</v>
      </c>
      <c r="D47" s="26">
        <v>43822</v>
      </c>
      <c r="E47" s="81" t="s">
        <v>587</v>
      </c>
      <c r="F47" s="81" t="s">
        <v>587</v>
      </c>
      <c r="G47" s="114" t="s">
        <v>592</v>
      </c>
      <c r="H47" s="81" t="s">
        <v>593</v>
      </c>
      <c r="I47" s="28">
        <v>43827</v>
      </c>
      <c r="J47" s="28">
        <v>43827</v>
      </c>
      <c r="K47" s="28">
        <v>43829</v>
      </c>
      <c r="L47" s="28">
        <v>43829</v>
      </c>
      <c r="M47" s="30" t="s">
        <v>594</v>
      </c>
      <c r="N47" s="28">
        <v>43834</v>
      </c>
      <c r="O47" s="28">
        <v>43470</v>
      </c>
      <c r="P47" s="28">
        <f t="shared" si="31"/>
        <v>43471</v>
      </c>
      <c r="Q47" s="28">
        <f t="shared" si="31"/>
        <v>43472</v>
      </c>
      <c r="R47" s="61"/>
      <c r="S47" s="60"/>
    </row>
    <row r="48" spans="1:21" s="55" customFormat="1" hidden="1">
      <c r="A48" s="30" t="s">
        <v>595</v>
      </c>
      <c r="B48" s="30" t="s">
        <v>596</v>
      </c>
      <c r="C48" s="26">
        <v>43825</v>
      </c>
      <c r="D48" s="26">
        <v>43826</v>
      </c>
      <c r="E48" s="27">
        <v>43827</v>
      </c>
      <c r="F48" s="26">
        <v>43828</v>
      </c>
      <c r="G48" s="29">
        <v>43831</v>
      </c>
      <c r="H48" s="28">
        <v>43831</v>
      </c>
      <c r="I48" s="81" t="s">
        <v>85</v>
      </c>
      <c r="J48" s="81" t="s">
        <v>85</v>
      </c>
      <c r="K48" s="28" t="s">
        <v>649</v>
      </c>
      <c r="L48" s="81" t="s">
        <v>650</v>
      </c>
      <c r="M48" s="30" t="s">
        <v>597</v>
      </c>
      <c r="N48" s="28">
        <v>43839</v>
      </c>
      <c r="O48" s="28">
        <f t="shared" si="31"/>
        <v>43840</v>
      </c>
      <c r="P48" s="28">
        <f t="shared" si="31"/>
        <v>43841</v>
      </c>
      <c r="Q48" s="28">
        <f t="shared" si="31"/>
        <v>43842</v>
      </c>
      <c r="R48" s="61"/>
      <c r="S48" s="60"/>
    </row>
    <row r="49" spans="1:19" s="55" customFormat="1" hidden="1">
      <c r="A49" s="30" t="s">
        <v>633</v>
      </c>
      <c r="B49" s="30" t="s">
        <v>644</v>
      </c>
      <c r="C49" s="28">
        <v>43834</v>
      </c>
      <c r="D49" s="28">
        <v>43470</v>
      </c>
      <c r="E49" s="28">
        <f t="shared" ref="E49" si="32">D49+1</f>
        <v>43471</v>
      </c>
      <c r="F49" s="28">
        <f t="shared" ref="F49" si="33">E49+1</f>
        <v>43472</v>
      </c>
      <c r="G49" s="29">
        <v>43840</v>
      </c>
      <c r="H49" s="28">
        <v>43840</v>
      </c>
      <c r="I49" s="80" t="s">
        <v>85</v>
      </c>
      <c r="J49" s="80" t="s">
        <v>85</v>
      </c>
      <c r="K49" s="28">
        <v>43842</v>
      </c>
      <c r="L49" s="28">
        <v>43843</v>
      </c>
      <c r="M49" s="120" t="s">
        <v>632</v>
      </c>
      <c r="N49" s="127" t="s">
        <v>651</v>
      </c>
      <c r="O49" s="76" t="s">
        <v>652</v>
      </c>
      <c r="P49" s="128" t="s">
        <v>653</v>
      </c>
      <c r="Q49" s="127" t="s">
        <v>654</v>
      </c>
      <c r="R49" s="61"/>
      <c r="S49" s="60"/>
    </row>
    <row r="50" spans="1:19" s="55" customFormat="1" hidden="1">
      <c r="A50" s="30" t="s">
        <v>631</v>
      </c>
      <c r="B50" s="30" t="s">
        <v>644</v>
      </c>
      <c r="C50" s="26">
        <v>43839</v>
      </c>
      <c r="D50" s="26">
        <v>43840</v>
      </c>
      <c r="E50" s="27">
        <v>43841</v>
      </c>
      <c r="F50" s="26">
        <v>43842</v>
      </c>
      <c r="G50" s="29">
        <v>43845</v>
      </c>
      <c r="H50" s="28">
        <v>43845</v>
      </c>
      <c r="I50" s="28">
        <v>43846</v>
      </c>
      <c r="J50" s="28">
        <v>43846</v>
      </c>
      <c r="K50" s="28">
        <v>43847</v>
      </c>
      <c r="L50" s="28">
        <v>43848</v>
      </c>
      <c r="M50" s="112" t="s">
        <v>632</v>
      </c>
      <c r="N50" s="126" t="s">
        <v>723</v>
      </c>
      <c r="O50" s="119" t="s">
        <v>724</v>
      </c>
      <c r="P50" s="141" t="s">
        <v>721</v>
      </c>
      <c r="Q50" s="142" t="s">
        <v>722</v>
      </c>
      <c r="R50" s="61"/>
      <c r="S50" s="60"/>
    </row>
    <row r="51" spans="1:19" s="55" customFormat="1" hidden="1">
      <c r="A51" s="30" t="s">
        <v>633</v>
      </c>
      <c r="B51" s="30" t="s">
        <v>634</v>
      </c>
      <c r="C51" s="76" t="s">
        <v>652</v>
      </c>
      <c r="D51" s="128" t="s">
        <v>653</v>
      </c>
      <c r="E51" s="71">
        <v>43483</v>
      </c>
      <c r="F51" s="68">
        <v>43484</v>
      </c>
      <c r="G51" s="29">
        <v>43852</v>
      </c>
      <c r="H51" s="28">
        <v>43852</v>
      </c>
      <c r="I51" s="28">
        <v>43853</v>
      </c>
      <c r="J51" s="28">
        <v>43853</v>
      </c>
      <c r="K51" s="28">
        <v>43854</v>
      </c>
      <c r="L51" s="28">
        <v>43855</v>
      </c>
      <c r="M51" s="120" t="s">
        <v>645</v>
      </c>
      <c r="N51" s="139" t="s">
        <v>698</v>
      </c>
      <c r="O51" s="127" t="s">
        <v>646</v>
      </c>
      <c r="P51" s="76" t="s">
        <v>647</v>
      </c>
      <c r="Q51" s="122" t="s">
        <v>648</v>
      </c>
      <c r="R51" s="61"/>
      <c r="S51" s="60"/>
    </row>
    <row r="52" spans="1:19" s="55" customFormat="1" hidden="1">
      <c r="A52" s="30" t="s">
        <v>631</v>
      </c>
      <c r="B52" s="30" t="s">
        <v>634</v>
      </c>
      <c r="C52" s="276" t="s">
        <v>720</v>
      </c>
      <c r="D52" s="277"/>
      <c r="E52" s="141" t="s">
        <v>721</v>
      </c>
      <c r="F52" s="119" t="s">
        <v>722</v>
      </c>
      <c r="G52" s="29">
        <v>43859</v>
      </c>
      <c r="H52" s="28">
        <v>43859</v>
      </c>
      <c r="I52" s="81" t="s">
        <v>85</v>
      </c>
      <c r="J52" s="81" t="s">
        <v>85</v>
      </c>
      <c r="K52" s="118">
        <v>43861</v>
      </c>
      <c r="L52" s="118">
        <v>43862</v>
      </c>
      <c r="M52" s="280" t="s">
        <v>642</v>
      </c>
      <c r="N52" s="281"/>
      <c r="O52" s="281"/>
      <c r="P52" s="281"/>
      <c r="Q52" s="282"/>
      <c r="R52" s="61"/>
      <c r="S52" s="60"/>
    </row>
    <row r="53" spans="1:19" s="55" customFormat="1" hidden="1">
      <c r="A53" s="125" t="s">
        <v>643</v>
      </c>
      <c r="B53" s="30"/>
      <c r="C53" s="26">
        <v>43860</v>
      </c>
      <c r="D53" s="26">
        <v>43861</v>
      </c>
      <c r="E53" s="27">
        <v>43862</v>
      </c>
      <c r="F53" s="26">
        <v>43863</v>
      </c>
      <c r="G53" s="29"/>
      <c r="H53" s="28"/>
      <c r="I53" s="28"/>
      <c r="J53" s="28"/>
      <c r="K53" s="28"/>
      <c r="L53" s="28"/>
      <c r="M53" s="30"/>
      <c r="N53" s="28"/>
      <c r="O53" s="28"/>
      <c r="P53" s="28"/>
      <c r="Q53" s="28"/>
      <c r="R53" s="61"/>
      <c r="S53" s="60"/>
    </row>
    <row r="54" spans="1:19" s="55" customFormat="1" hidden="1">
      <c r="A54" s="125" t="s">
        <v>643</v>
      </c>
      <c r="B54" s="30"/>
      <c r="C54" s="26">
        <v>43867</v>
      </c>
      <c r="D54" s="26">
        <v>43868</v>
      </c>
      <c r="E54" s="29">
        <v>43869</v>
      </c>
      <c r="F54" s="26">
        <v>43870</v>
      </c>
      <c r="G54" s="271" t="s">
        <v>738</v>
      </c>
      <c r="H54" s="272"/>
      <c r="I54" s="272"/>
      <c r="J54" s="272"/>
      <c r="K54" s="272"/>
      <c r="L54" s="273"/>
      <c r="M54" s="30"/>
      <c r="N54" s="151"/>
      <c r="O54" s="151"/>
      <c r="P54" s="151"/>
      <c r="Q54" s="151"/>
      <c r="R54" s="61"/>
      <c r="S54" s="60"/>
    </row>
    <row r="55" spans="1:19" s="55" customFormat="1" hidden="1">
      <c r="A55" s="112" t="s">
        <v>739</v>
      </c>
      <c r="B55" s="30"/>
      <c r="C55" s="26"/>
      <c r="D55" s="26"/>
      <c r="E55" s="27"/>
      <c r="F55" s="26"/>
      <c r="G55" s="29"/>
      <c r="H55" s="28"/>
      <c r="I55" s="28"/>
      <c r="J55" s="142" t="s">
        <v>740</v>
      </c>
      <c r="K55" s="81">
        <v>43877</v>
      </c>
      <c r="L55" s="81">
        <v>43877</v>
      </c>
      <c r="M55" s="152" t="s">
        <v>750</v>
      </c>
      <c r="N55" s="142" t="s">
        <v>745</v>
      </c>
      <c r="O55" s="142" t="s">
        <v>746</v>
      </c>
      <c r="P55" s="142">
        <v>43883</v>
      </c>
      <c r="Q55" s="142">
        <v>43883</v>
      </c>
      <c r="R55" s="61"/>
      <c r="S55" s="60"/>
    </row>
    <row r="56" spans="1:19" s="55" customFormat="1" ht="16.2" hidden="1" customHeight="1">
      <c r="A56" s="147" t="s">
        <v>741</v>
      </c>
      <c r="B56" s="147" t="s">
        <v>742</v>
      </c>
      <c r="C56" s="148">
        <v>43875</v>
      </c>
      <c r="D56" s="148">
        <v>43875</v>
      </c>
      <c r="E56" s="149" t="s">
        <v>743</v>
      </c>
      <c r="F56" s="154" t="s">
        <v>763</v>
      </c>
      <c r="G56" s="157">
        <v>43880</v>
      </c>
      <c r="H56" s="148">
        <v>43880</v>
      </c>
      <c r="I56" s="28" t="s">
        <v>820</v>
      </c>
      <c r="J56" s="28" t="s">
        <v>784</v>
      </c>
      <c r="K56" s="28">
        <v>43884</v>
      </c>
      <c r="L56" s="28">
        <v>43885</v>
      </c>
      <c r="M56" s="147" t="s">
        <v>734</v>
      </c>
      <c r="N56" s="153" t="s">
        <v>790</v>
      </c>
      <c r="O56" s="153" t="s">
        <v>834</v>
      </c>
      <c r="P56" s="154" t="s">
        <v>653</v>
      </c>
      <c r="Q56" s="153" t="s">
        <v>835</v>
      </c>
      <c r="R56" s="61"/>
      <c r="S56" s="60"/>
    </row>
    <row r="57" spans="1:19" s="55" customFormat="1" ht="16.2" hidden="1" customHeight="1">
      <c r="A57" s="30" t="s">
        <v>737</v>
      </c>
      <c r="B57" s="120" t="s">
        <v>748</v>
      </c>
      <c r="C57" s="28">
        <v>43881</v>
      </c>
      <c r="D57" s="28">
        <v>43882</v>
      </c>
      <c r="E57" s="27">
        <v>43883</v>
      </c>
      <c r="F57" s="26">
        <v>43884</v>
      </c>
      <c r="G57" s="29">
        <v>43887</v>
      </c>
      <c r="H57" s="28">
        <v>43887</v>
      </c>
      <c r="I57" s="28">
        <v>43887</v>
      </c>
      <c r="J57" s="80" t="s">
        <v>814</v>
      </c>
      <c r="K57" s="80" t="s">
        <v>817</v>
      </c>
      <c r="L57" s="28">
        <v>43891</v>
      </c>
      <c r="M57" s="120" t="s">
        <v>749</v>
      </c>
      <c r="N57" s="127" t="s">
        <v>816</v>
      </c>
      <c r="O57" s="121">
        <v>43896</v>
      </c>
      <c r="P57" s="121">
        <f t="shared" ref="O57:Q63" si="34">O57+1</f>
        <v>43897</v>
      </c>
      <c r="Q57" s="121">
        <f t="shared" si="34"/>
        <v>43898</v>
      </c>
      <c r="R57" s="61"/>
      <c r="S57" s="60"/>
    </row>
    <row r="58" spans="1:19" s="55" customFormat="1" ht="16.2" hidden="1" customHeight="1">
      <c r="A58" s="30" t="s">
        <v>741</v>
      </c>
      <c r="B58" s="30" t="s">
        <v>744</v>
      </c>
      <c r="C58" s="150" t="s">
        <v>834</v>
      </c>
      <c r="D58" s="154" t="s">
        <v>818</v>
      </c>
      <c r="E58" s="27">
        <v>43891</v>
      </c>
      <c r="F58" s="26">
        <v>43892</v>
      </c>
      <c r="G58" s="29">
        <v>43894</v>
      </c>
      <c r="H58" s="28">
        <v>43895</v>
      </c>
      <c r="I58" s="28">
        <v>43895</v>
      </c>
      <c r="J58" s="28" t="s">
        <v>830</v>
      </c>
      <c r="K58" s="28">
        <v>43898</v>
      </c>
      <c r="L58" s="28">
        <f t="shared" ref="L58" si="35">K58+1</f>
        <v>43899</v>
      </c>
      <c r="M58" s="30" t="s">
        <v>819</v>
      </c>
      <c r="N58" s="165" t="s">
        <v>838</v>
      </c>
      <c r="O58" s="150" t="s">
        <v>837</v>
      </c>
      <c r="P58" s="154" t="s">
        <v>860</v>
      </c>
      <c r="Q58" s="148" t="s">
        <v>861</v>
      </c>
      <c r="R58" s="61"/>
      <c r="S58" s="60"/>
    </row>
    <row r="59" spans="1:19" s="55" customFormat="1" ht="16.2" hidden="1" customHeight="1">
      <c r="A59" s="30" t="s">
        <v>737</v>
      </c>
      <c r="B59" s="30" t="s">
        <v>753</v>
      </c>
      <c r="C59" s="26">
        <v>43895</v>
      </c>
      <c r="D59" s="26">
        <v>43896</v>
      </c>
      <c r="E59" s="27">
        <v>43897</v>
      </c>
      <c r="F59" s="26">
        <v>43898</v>
      </c>
      <c r="G59" s="29">
        <v>43901</v>
      </c>
      <c r="H59" s="28">
        <v>43901</v>
      </c>
      <c r="I59" s="121" t="s">
        <v>865</v>
      </c>
      <c r="J59" s="121" t="s">
        <v>864</v>
      </c>
      <c r="K59" s="28">
        <v>43904</v>
      </c>
      <c r="L59" s="28">
        <v>43905</v>
      </c>
      <c r="M59" s="30" t="s">
        <v>735</v>
      </c>
      <c r="N59" s="28">
        <v>43909</v>
      </c>
      <c r="O59" s="28">
        <f t="shared" si="34"/>
        <v>43910</v>
      </c>
      <c r="P59" s="28">
        <f t="shared" si="34"/>
        <v>43911</v>
      </c>
      <c r="Q59" s="28">
        <f t="shared" si="34"/>
        <v>43912</v>
      </c>
      <c r="R59" s="61"/>
      <c r="S59" s="60"/>
    </row>
    <row r="60" spans="1:19" s="55" customFormat="1" ht="16.2" hidden="1" customHeight="1">
      <c r="A60" s="125" t="s">
        <v>432</v>
      </c>
      <c r="B60" s="30" t="s">
        <v>753</v>
      </c>
      <c r="C60" s="169" t="s">
        <v>862</v>
      </c>
      <c r="D60" s="169">
        <v>43905</v>
      </c>
      <c r="E60" s="27">
        <v>43906</v>
      </c>
      <c r="F60" s="26">
        <v>43908</v>
      </c>
      <c r="G60" s="29">
        <v>43911</v>
      </c>
      <c r="H60" s="28">
        <v>43911</v>
      </c>
      <c r="I60" s="177" t="s">
        <v>886</v>
      </c>
      <c r="J60" s="177" t="s">
        <v>885</v>
      </c>
      <c r="K60" s="28">
        <v>43913</v>
      </c>
      <c r="L60" s="28">
        <v>43914</v>
      </c>
      <c r="M60" s="30"/>
      <c r="N60" s="28"/>
      <c r="O60" s="28"/>
      <c r="P60" s="28"/>
      <c r="Q60" s="28"/>
      <c r="R60" s="61"/>
      <c r="S60" s="60"/>
    </row>
    <row r="61" spans="1:19" s="55" customFormat="1" ht="16.2" hidden="1" customHeight="1">
      <c r="A61" s="30" t="s">
        <v>573</v>
      </c>
      <c r="B61" s="30"/>
      <c r="C61" s="63"/>
      <c r="D61" s="144"/>
      <c r="E61" s="27"/>
      <c r="F61" s="26"/>
      <c r="G61" s="29"/>
      <c r="H61" s="28"/>
      <c r="I61" s="28"/>
      <c r="J61" s="28"/>
      <c r="K61" s="28">
        <v>43912</v>
      </c>
      <c r="L61" s="28">
        <v>43914</v>
      </c>
      <c r="M61" s="30" t="s">
        <v>779</v>
      </c>
      <c r="N61" s="28">
        <v>43918</v>
      </c>
      <c r="O61" s="28">
        <f t="shared" si="34"/>
        <v>43919</v>
      </c>
      <c r="P61" s="28">
        <f t="shared" si="34"/>
        <v>43920</v>
      </c>
      <c r="Q61" s="28">
        <f>P61+1</f>
        <v>43921</v>
      </c>
      <c r="R61" s="61"/>
      <c r="S61" s="60"/>
    </row>
    <row r="62" spans="1:19" s="55" customFormat="1" ht="16.2" customHeight="1">
      <c r="A62" s="30" t="s">
        <v>585</v>
      </c>
      <c r="B62" s="30" t="s">
        <v>780</v>
      </c>
      <c r="C62" s="26">
        <v>43909</v>
      </c>
      <c r="D62" s="26">
        <f>C62+1</f>
        <v>43910</v>
      </c>
      <c r="E62" s="27">
        <f>D62+1</f>
        <v>43911</v>
      </c>
      <c r="F62" s="26">
        <v>43912</v>
      </c>
      <c r="G62" s="163" t="s">
        <v>946</v>
      </c>
      <c r="H62" s="28">
        <v>43915</v>
      </c>
      <c r="I62" s="28">
        <v>43916</v>
      </c>
      <c r="J62" s="28">
        <v>43916</v>
      </c>
      <c r="K62" s="28">
        <v>43918</v>
      </c>
      <c r="L62" s="28">
        <v>43919</v>
      </c>
      <c r="M62" s="30" t="s">
        <v>782</v>
      </c>
      <c r="N62" s="28">
        <v>43923</v>
      </c>
      <c r="O62" s="28">
        <f t="shared" si="34"/>
        <v>43924</v>
      </c>
      <c r="P62" s="28">
        <f t="shared" si="34"/>
        <v>43925</v>
      </c>
      <c r="Q62" s="28">
        <f t="shared" si="34"/>
        <v>43926</v>
      </c>
      <c r="R62" s="61"/>
      <c r="S62" s="60"/>
    </row>
    <row r="63" spans="1:19" s="55" customFormat="1" ht="16.2" customHeight="1">
      <c r="A63" s="30" t="s">
        <v>573</v>
      </c>
      <c r="B63" s="30" t="s">
        <v>781</v>
      </c>
      <c r="C63" s="28">
        <v>43918</v>
      </c>
      <c r="D63" s="28">
        <f t="shared" ref="D63" si="36">C63+1</f>
        <v>43919</v>
      </c>
      <c r="E63" s="28">
        <f t="shared" ref="E63" si="37">D63+1</f>
        <v>43920</v>
      </c>
      <c r="F63" s="28">
        <f>E63+1</f>
        <v>43921</v>
      </c>
      <c r="G63" s="163" t="s">
        <v>972</v>
      </c>
      <c r="H63" s="28">
        <v>43924</v>
      </c>
      <c r="I63" s="164" t="s">
        <v>973</v>
      </c>
      <c r="J63" s="164" t="s">
        <v>973</v>
      </c>
      <c r="K63" s="28">
        <v>43926</v>
      </c>
      <c r="L63" s="28">
        <v>43928</v>
      </c>
      <c r="M63" s="30" t="s">
        <v>783</v>
      </c>
      <c r="N63" s="148">
        <v>43932</v>
      </c>
      <c r="O63" s="148">
        <f t="shared" si="34"/>
        <v>43933</v>
      </c>
      <c r="P63" s="153" t="s">
        <v>977</v>
      </c>
      <c r="Q63" s="153" t="s">
        <v>978</v>
      </c>
      <c r="R63" s="61"/>
      <c r="S63" s="60"/>
    </row>
    <row r="64" spans="1:19" s="55" customFormat="1" ht="16.2" customHeight="1">
      <c r="A64" s="30" t="s">
        <v>585</v>
      </c>
      <c r="B64" s="30" t="s">
        <v>839</v>
      </c>
      <c r="C64" s="28">
        <v>43923</v>
      </c>
      <c r="D64" s="28">
        <f t="shared" ref="D64:D66" si="38">C64+1</f>
        <v>43924</v>
      </c>
      <c r="E64" s="28">
        <f t="shared" ref="E64" si="39">D64+1</f>
        <v>43925</v>
      </c>
      <c r="F64" s="28">
        <f t="shared" ref="F64" si="40">E64+1</f>
        <v>43926</v>
      </c>
      <c r="G64" s="163" t="s">
        <v>983</v>
      </c>
      <c r="H64" s="28">
        <v>43930</v>
      </c>
      <c r="I64" s="28">
        <v>43931</v>
      </c>
      <c r="J64" s="28">
        <v>43931</v>
      </c>
      <c r="K64" s="28">
        <v>43932</v>
      </c>
      <c r="L64" s="28">
        <v>43933</v>
      </c>
      <c r="M64" s="30"/>
      <c r="N64" s="28"/>
      <c r="O64" s="28"/>
      <c r="P64" s="28"/>
      <c r="Q64" s="28"/>
      <c r="R64" s="61"/>
      <c r="S64" s="60"/>
    </row>
    <row r="65" spans="1:19" s="55" customFormat="1" ht="16.2" customHeight="1">
      <c r="A65" s="112" t="s">
        <v>986</v>
      </c>
      <c r="B65" s="30"/>
      <c r="C65" s="28"/>
      <c r="D65" s="28"/>
      <c r="E65" s="28"/>
      <c r="F65" s="28"/>
      <c r="G65" s="163"/>
      <c r="H65" s="28"/>
      <c r="I65" s="28"/>
      <c r="J65" s="28"/>
      <c r="K65" s="28">
        <v>43930</v>
      </c>
      <c r="L65" s="28">
        <f t="shared" ref="L65" si="41">K65+1</f>
        <v>43931</v>
      </c>
      <c r="M65" s="30" t="s">
        <v>985</v>
      </c>
      <c r="N65" s="28">
        <v>43937</v>
      </c>
      <c r="O65" s="28">
        <f t="shared" ref="O65" si="42">N65+1</f>
        <v>43938</v>
      </c>
      <c r="P65" s="28">
        <f t="shared" ref="P65" si="43">O65+1</f>
        <v>43939</v>
      </c>
      <c r="Q65" s="28">
        <f t="shared" ref="Q65" si="44">P65+1</f>
        <v>43940</v>
      </c>
      <c r="R65" s="61"/>
      <c r="S65" s="60"/>
    </row>
    <row r="66" spans="1:19" s="55" customFormat="1" ht="16.2" customHeight="1">
      <c r="A66" s="30" t="s">
        <v>573</v>
      </c>
      <c r="B66" s="30" t="s">
        <v>840</v>
      </c>
      <c r="C66" s="148">
        <v>43932</v>
      </c>
      <c r="D66" s="148">
        <f t="shared" si="38"/>
        <v>43933</v>
      </c>
      <c r="E66" s="153" t="s">
        <v>977</v>
      </c>
      <c r="F66" s="153" t="s">
        <v>978</v>
      </c>
      <c r="G66" s="29">
        <v>43938</v>
      </c>
      <c r="H66" s="28">
        <v>43938</v>
      </c>
      <c r="I66" s="164" t="s">
        <v>85</v>
      </c>
      <c r="J66" s="164" t="s">
        <v>85</v>
      </c>
      <c r="K66" s="28">
        <v>43939</v>
      </c>
      <c r="L66" s="28">
        <v>43940</v>
      </c>
      <c r="M66" s="30" t="s">
        <v>841</v>
      </c>
      <c r="N66" s="28">
        <v>43944</v>
      </c>
      <c r="O66" s="28">
        <f t="shared" ref="O66:O70" si="45">N66+1</f>
        <v>43945</v>
      </c>
      <c r="P66" s="28">
        <f t="shared" ref="P66:P70" si="46">O66+1</f>
        <v>43946</v>
      </c>
      <c r="Q66" s="28">
        <f t="shared" ref="Q66:Q70" si="47">P66+1</f>
        <v>43947</v>
      </c>
      <c r="R66" s="61"/>
      <c r="S66" s="60"/>
    </row>
    <row r="67" spans="1:19" s="55" customFormat="1" ht="16.2" customHeight="1">
      <c r="A67" s="30" t="s">
        <v>986</v>
      </c>
      <c r="B67" s="30" t="s">
        <v>870</v>
      </c>
      <c r="C67" s="28">
        <v>43937</v>
      </c>
      <c r="D67" s="28">
        <f t="shared" ref="D67:D70" si="48">C67+1</f>
        <v>43938</v>
      </c>
      <c r="E67" s="28">
        <f t="shared" ref="E67:E70" si="49">D67+1</f>
        <v>43939</v>
      </c>
      <c r="F67" s="28">
        <f t="shared" ref="F67:F70" si="50">E67+1</f>
        <v>43940</v>
      </c>
      <c r="G67" s="29">
        <v>43943</v>
      </c>
      <c r="H67" s="28">
        <v>43943</v>
      </c>
      <c r="I67" s="28">
        <v>43944</v>
      </c>
      <c r="J67" s="28">
        <v>43944</v>
      </c>
      <c r="K67" s="28">
        <v>43945</v>
      </c>
      <c r="L67" s="28">
        <v>43946</v>
      </c>
      <c r="M67" s="30" t="s">
        <v>871</v>
      </c>
      <c r="N67" s="28">
        <v>43951</v>
      </c>
      <c r="O67" s="28">
        <f t="shared" si="45"/>
        <v>43952</v>
      </c>
      <c r="P67" s="28">
        <f t="shared" si="46"/>
        <v>43953</v>
      </c>
      <c r="Q67" s="28">
        <f t="shared" si="47"/>
        <v>43954</v>
      </c>
      <c r="R67" s="61"/>
      <c r="S67" s="60"/>
    </row>
    <row r="68" spans="1:19" s="55" customFormat="1" ht="16.2" customHeight="1">
      <c r="A68" s="30" t="s">
        <v>872</v>
      </c>
      <c r="B68" s="30" t="s">
        <v>870</v>
      </c>
      <c r="C68" s="28">
        <v>43944</v>
      </c>
      <c r="D68" s="28">
        <f t="shared" si="48"/>
        <v>43945</v>
      </c>
      <c r="E68" s="28">
        <f t="shared" si="49"/>
        <v>43946</v>
      </c>
      <c r="F68" s="28">
        <f t="shared" si="50"/>
        <v>43947</v>
      </c>
      <c r="G68" s="29">
        <v>43950</v>
      </c>
      <c r="H68" s="28">
        <v>43950</v>
      </c>
      <c r="I68" s="28">
        <v>43951</v>
      </c>
      <c r="J68" s="28">
        <v>43951</v>
      </c>
      <c r="K68" s="28">
        <v>43952</v>
      </c>
      <c r="L68" s="28">
        <v>43953</v>
      </c>
      <c r="M68" s="30" t="s">
        <v>871</v>
      </c>
      <c r="N68" s="28">
        <v>43958</v>
      </c>
      <c r="O68" s="28">
        <f t="shared" si="45"/>
        <v>43959</v>
      </c>
      <c r="P68" s="28">
        <f t="shared" si="46"/>
        <v>43960</v>
      </c>
      <c r="Q68" s="28">
        <f t="shared" si="47"/>
        <v>43961</v>
      </c>
      <c r="R68" s="61"/>
      <c r="S68" s="60"/>
    </row>
    <row r="69" spans="1:19" s="55" customFormat="1" ht="16.2" customHeight="1">
      <c r="A69" s="30" t="s">
        <v>986</v>
      </c>
      <c r="B69" s="30" t="s">
        <v>873</v>
      </c>
      <c r="C69" s="28">
        <v>43951</v>
      </c>
      <c r="D69" s="28">
        <f t="shared" si="48"/>
        <v>43952</v>
      </c>
      <c r="E69" s="28">
        <f t="shared" si="49"/>
        <v>43953</v>
      </c>
      <c r="F69" s="28">
        <f t="shared" si="50"/>
        <v>43954</v>
      </c>
      <c r="G69" s="29">
        <v>43957</v>
      </c>
      <c r="H69" s="28">
        <v>43957</v>
      </c>
      <c r="I69" s="28">
        <v>43958</v>
      </c>
      <c r="J69" s="28">
        <v>43958</v>
      </c>
      <c r="K69" s="28">
        <v>43959</v>
      </c>
      <c r="L69" s="28">
        <v>43960</v>
      </c>
      <c r="M69" s="30" t="s">
        <v>874</v>
      </c>
      <c r="N69" s="28">
        <v>43965</v>
      </c>
      <c r="O69" s="28">
        <f t="shared" si="45"/>
        <v>43966</v>
      </c>
      <c r="P69" s="28">
        <f t="shared" si="46"/>
        <v>43967</v>
      </c>
      <c r="Q69" s="28">
        <f t="shared" si="47"/>
        <v>43968</v>
      </c>
      <c r="R69" s="61"/>
      <c r="S69" s="60"/>
    </row>
    <row r="70" spans="1:19" s="55" customFormat="1" ht="16.2" customHeight="1">
      <c r="A70" s="30" t="s">
        <v>872</v>
      </c>
      <c r="B70" s="30" t="s">
        <v>873</v>
      </c>
      <c r="C70" s="28">
        <v>43958</v>
      </c>
      <c r="D70" s="28">
        <f t="shared" si="48"/>
        <v>43959</v>
      </c>
      <c r="E70" s="28">
        <f t="shared" si="49"/>
        <v>43960</v>
      </c>
      <c r="F70" s="28">
        <f t="shared" si="50"/>
        <v>43961</v>
      </c>
      <c r="G70" s="29">
        <v>43964</v>
      </c>
      <c r="H70" s="28">
        <v>43964</v>
      </c>
      <c r="I70" s="28">
        <v>43965</v>
      </c>
      <c r="J70" s="28">
        <v>43965</v>
      </c>
      <c r="K70" s="28">
        <v>43966</v>
      </c>
      <c r="L70" s="28">
        <v>43967</v>
      </c>
      <c r="M70" s="30" t="s">
        <v>874</v>
      </c>
      <c r="N70" s="28">
        <v>43972</v>
      </c>
      <c r="O70" s="28">
        <f t="shared" si="45"/>
        <v>43973</v>
      </c>
      <c r="P70" s="28">
        <f t="shared" si="46"/>
        <v>43974</v>
      </c>
      <c r="Q70" s="28">
        <f t="shared" si="47"/>
        <v>43975</v>
      </c>
      <c r="R70" s="61"/>
      <c r="S70" s="60"/>
    </row>
    <row r="71" spans="1:1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60"/>
      <c r="M71" s="60"/>
      <c r="N71" s="60"/>
      <c r="O71" s="60"/>
      <c r="P71" s="61"/>
      <c r="Q71" s="60"/>
    </row>
    <row r="72" spans="1:19" ht="16.2">
      <c r="A72" s="329" t="s">
        <v>19</v>
      </c>
      <c r="B72" s="330"/>
      <c r="C72" s="331" t="s">
        <v>20</v>
      </c>
      <c r="D72" s="332"/>
      <c r="E72" s="332"/>
      <c r="F72" s="332"/>
      <c r="G72" s="332"/>
      <c r="H72" s="332"/>
      <c r="I72" s="332"/>
      <c r="J72" s="333"/>
      <c r="K72" s="1"/>
      <c r="L72" s="1"/>
      <c r="M72" s="1"/>
      <c r="N72" s="1"/>
      <c r="O72" s="1"/>
      <c r="P72" s="1"/>
      <c r="Q72" s="1"/>
    </row>
    <row r="73" spans="1:19" ht="16.2">
      <c r="A73" s="328" t="s">
        <v>21</v>
      </c>
      <c r="B73" s="328"/>
      <c r="C73" s="326" t="s">
        <v>22</v>
      </c>
      <c r="D73" s="327"/>
      <c r="E73" s="327"/>
      <c r="F73" s="327"/>
      <c r="G73" s="327"/>
      <c r="H73" s="327"/>
      <c r="I73" s="327"/>
      <c r="J73" s="327"/>
      <c r="K73" s="1"/>
      <c r="L73" s="1"/>
      <c r="M73" s="1"/>
      <c r="N73" s="1"/>
      <c r="O73" s="1"/>
      <c r="P73" s="1"/>
      <c r="Q73" s="1"/>
    </row>
    <row r="74" spans="1:19" ht="16.2">
      <c r="A74" s="316" t="s">
        <v>23</v>
      </c>
      <c r="B74" s="316"/>
      <c r="C74" s="317" t="s">
        <v>147</v>
      </c>
      <c r="D74" s="318"/>
      <c r="E74" s="318"/>
      <c r="F74" s="318"/>
      <c r="G74" s="318"/>
      <c r="H74" s="318"/>
      <c r="I74" s="318"/>
      <c r="J74" s="318"/>
      <c r="K74" s="1"/>
      <c r="L74" s="1"/>
      <c r="M74" s="1"/>
      <c r="N74" s="1"/>
      <c r="O74" s="1"/>
      <c r="P74" s="1"/>
      <c r="Q74" s="1"/>
    </row>
    <row r="75" spans="1:19" ht="16.2">
      <c r="A75" s="316" t="s">
        <v>24</v>
      </c>
      <c r="B75" s="316"/>
      <c r="C75" s="314" t="s">
        <v>244</v>
      </c>
      <c r="D75" s="314"/>
      <c r="E75" s="314"/>
      <c r="F75" s="314"/>
      <c r="G75" s="314"/>
      <c r="H75" s="314"/>
      <c r="I75" s="314"/>
      <c r="J75" s="314"/>
      <c r="K75" s="43"/>
      <c r="L75" s="1"/>
      <c r="M75" s="1"/>
      <c r="N75" s="1"/>
      <c r="O75" s="1"/>
      <c r="P75" s="1"/>
      <c r="Q75" s="1"/>
    </row>
    <row r="76" spans="1:19" ht="16.2">
      <c r="A76" s="324" t="s">
        <v>562</v>
      </c>
      <c r="B76" s="325"/>
      <c r="C76" s="319" t="s">
        <v>563</v>
      </c>
      <c r="D76" s="320"/>
      <c r="E76" s="320"/>
      <c r="F76" s="320"/>
      <c r="G76" s="320"/>
      <c r="H76" s="320"/>
      <c r="I76" s="320"/>
      <c r="J76" s="321"/>
      <c r="K76" s="43"/>
      <c r="L76" s="1"/>
      <c r="M76" s="1"/>
      <c r="N76" s="1"/>
      <c r="O76" s="1"/>
      <c r="P76" s="1"/>
      <c r="Q76" s="1"/>
    </row>
    <row r="77" spans="1:19" ht="16.2">
      <c r="A77" s="324" t="s">
        <v>25</v>
      </c>
      <c r="B77" s="325"/>
      <c r="C77" s="326" t="s">
        <v>294</v>
      </c>
      <c r="D77" s="327"/>
      <c r="E77" s="327"/>
      <c r="F77" s="327"/>
      <c r="G77" s="327"/>
      <c r="H77" s="327"/>
      <c r="I77" s="327"/>
      <c r="J77" s="327"/>
      <c r="K77" s="1"/>
      <c r="L77" s="1"/>
      <c r="M77" s="1"/>
      <c r="N77" s="1"/>
      <c r="O77" s="1"/>
      <c r="P77" s="1"/>
      <c r="Q77" s="1"/>
    </row>
    <row r="78" spans="1:19" ht="16.2" customHeight="1">
      <c r="A78" s="324" t="s">
        <v>314</v>
      </c>
      <c r="B78" s="325"/>
      <c r="C78" s="259" t="s">
        <v>949</v>
      </c>
      <c r="D78" s="260"/>
      <c r="E78" s="260"/>
      <c r="F78" s="260"/>
      <c r="G78" s="260"/>
      <c r="H78" s="260"/>
      <c r="I78" s="260"/>
      <c r="J78" s="261"/>
      <c r="K78" s="1"/>
      <c r="L78" s="1"/>
      <c r="M78" s="1"/>
      <c r="N78" s="1"/>
      <c r="O78" s="1"/>
      <c r="P78" s="1"/>
      <c r="Q78" s="1"/>
    </row>
    <row r="79" spans="1:19" ht="16.2" customHeight="1">
      <c r="A79" s="322" t="s">
        <v>189</v>
      </c>
      <c r="B79" s="323"/>
      <c r="C79" s="319" t="s">
        <v>564</v>
      </c>
      <c r="D79" s="320"/>
      <c r="E79" s="320"/>
      <c r="F79" s="320"/>
      <c r="G79" s="320"/>
      <c r="H79" s="320"/>
      <c r="I79" s="320"/>
      <c r="J79" s="321"/>
      <c r="K79" s="1"/>
      <c r="L79" s="1"/>
      <c r="M79" s="1"/>
      <c r="N79" s="1"/>
      <c r="O79" s="1"/>
      <c r="P79" s="1"/>
      <c r="Q79" s="1"/>
    </row>
    <row r="80" spans="1:19" ht="17.399999999999999">
      <c r="A80" s="313" t="s">
        <v>26</v>
      </c>
      <c r="B80" s="313"/>
      <c r="C80" s="314" t="s">
        <v>133</v>
      </c>
      <c r="D80" s="315"/>
      <c r="E80" s="315"/>
      <c r="F80" s="315"/>
      <c r="G80" s="315"/>
      <c r="H80" s="315"/>
      <c r="I80" s="315"/>
      <c r="J80" s="315"/>
      <c r="K80" s="1"/>
      <c r="L80" s="1"/>
      <c r="M80" s="1"/>
      <c r="N80" s="1"/>
      <c r="O80" s="1"/>
      <c r="P80" s="1"/>
      <c r="Q80" s="1"/>
    </row>
  </sheetData>
  <mergeCells count="89">
    <mergeCell ref="B1:Q1"/>
    <mergeCell ref="B2:Q2"/>
    <mergeCell ref="A73:B73"/>
    <mergeCell ref="C73:J73"/>
    <mergeCell ref="A72:B72"/>
    <mergeCell ref="C72:J72"/>
    <mergeCell ref="C41:D41"/>
    <mergeCell ref="E41:F41"/>
    <mergeCell ref="C43:D43"/>
    <mergeCell ref="E43:F43"/>
    <mergeCell ref="G43:H43"/>
    <mergeCell ref="I43:J43"/>
    <mergeCell ref="I7:J7"/>
    <mergeCell ref="C6:D6"/>
    <mergeCell ref="E6:F6"/>
    <mergeCell ref="G6:H6"/>
    <mergeCell ref="A80:B80"/>
    <mergeCell ref="C80:J80"/>
    <mergeCell ref="A74:B74"/>
    <mergeCell ref="C74:J74"/>
    <mergeCell ref="A75:B75"/>
    <mergeCell ref="C79:J79"/>
    <mergeCell ref="A79:B79"/>
    <mergeCell ref="A78:B78"/>
    <mergeCell ref="C78:J78"/>
    <mergeCell ref="C76:J76"/>
    <mergeCell ref="C75:J75"/>
    <mergeCell ref="A77:B77"/>
    <mergeCell ref="C77:J77"/>
    <mergeCell ref="A76:B76"/>
    <mergeCell ref="G20:N20"/>
    <mergeCell ref="G7:H7"/>
    <mergeCell ref="P41:Q41"/>
    <mergeCell ref="P6:Q6"/>
    <mergeCell ref="A4:U4"/>
    <mergeCell ref="C5:D5"/>
    <mergeCell ref="E5:F5"/>
    <mergeCell ref="G5:H5"/>
    <mergeCell ref="I5:J5"/>
    <mergeCell ref="T5:U5"/>
    <mergeCell ref="K5:L5"/>
    <mergeCell ref="M5:N5"/>
    <mergeCell ref="P5:Q5"/>
    <mergeCell ref="R5:S5"/>
    <mergeCell ref="C18:D18"/>
    <mergeCell ref="M6:N6"/>
    <mergeCell ref="C7:D7"/>
    <mergeCell ref="E7:F7"/>
    <mergeCell ref="C9:D9"/>
    <mergeCell ref="E9:F9"/>
    <mergeCell ref="K7:L7"/>
    <mergeCell ref="I6:J6"/>
    <mergeCell ref="K6:L6"/>
    <mergeCell ref="M7:N7"/>
    <mergeCell ref="R17:S17"/>
    <mergeCell ref="O18:U18"/>
    <mergeCell ref="R27:S27"/>
    <mergeCell ref="T27:U27"/>
    <mergeCell ref="T6:U6"/>
    <mergeCell ref="R7:S7"/>
    <mergeCell ref="T7:U7"/>
    <mergeCell ref="R6:S6"/>
    <mergeCell ref="P7:Q7"/>
    <mergeCell ref="R16:S16"/>
    <mergeCell ref="O13:U13"/>
    <mergeCell ref="O15:U15"/>
    <mergeCell ref="C22:D22"/>
    <mergeCell ref="C52:D52"/>
    <mergeCell ref="C27:D27"/>
    <mergeCell ref="M52:Q52"/>
    <mergeCell ref="G41:H41"/>
    <mergeCell ref="I41:J41"/>
    <mergeCell ref="K41:L41"/>
    <mergeCell ref="C42:D42"/>
    <mergeCell ref="E42:F42"/>
    <mergeCell ref="G42:H42"/>
    <mergeCell ref="I42:J42"/>
    <mergeCell ref="K42:L42"/>
    <mergeCell ref="N43:O43"/>
    <mergeCell ref="P42:Q42"/>
    <mergeCell ref="N41:O41"/>
    <mergeCell ref="P43:Q43"/>
    <mergeCell ref="R30:S30"/>
    <mergeCell ref="O29:U29"/>
    <mergeCell ref="C29:D29"/>
    <mergeCell ref="E29:F29"/>
    <mergeCell ref="G54:L54"/>
    <mergeCell ref="K43:L43"/>
    <mergeCell ref="N42:O42"/>
  </mergeCells>
  <phoneticPr fontId="3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47"/>
  <sheetViews>
    <sheetView workbookViewId="0">
      <selection activeCell="M45" sqref="M45"/>
    </sheetView>
  </sheetViews>
  <sheetFormatPr defaultRowHeight="17.100000000000001" customHeight="1"/>
  <cols>
    <col min="1" max="1" width="23.59765625" customWidth="1"/>
    <col min="2" max="13" width="8.69921875" customWidth="1"/>
  </cols>
  <sheetData>
    <row r="1" spans="1:250" ht="52.2" customHeight="1">
      <c r="B1" s="234" t="s">
        <v>283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50"/>
      <c r="O1" s="50"/>
      <c r="P1" s="51"/>
    </row>
    <row r="2" spans="1:250" ht="17.100000000000001" customHeight="1">
      <c r="B2" s="235" t="s">
        <v>284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52"/>
      <c r="O2" s="52"/>
      <c r="P2" s="52"/>
    </row>
    <row r="3" spans="1:250" ht="19.8" customHeight="1">
      <c r="A3" s="5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 s="90" customFormat="1" ht="17.100000000000001" hidden="1" customHeight="1">
      <c r="A4" s="334" t="s">
        <v>300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</row>
    <row r="5" spans="1:250" ht="17.100000000000001" hidden="1" customHeight="1">
      <c r="A5" s="4" t="s">
        <v>1</v>
      </c>
      <c r="B5" s="4" t="s">
        <v>2</v>
      </c>
      <c r="C5" s="220" t="s">
        <v>297</v>
      </c>
      <c r="D5" s="220"/>
      <c r="E5" s="335" t="s">
        <v>458</v>
      </c>
      <c r="F5" s="220"/>
      <c r="G5" s="335" t="s">
        <v>459</v>
      </c>
      <c r="H5" s="220"/>
      <c r="I5" s="220" t="s">
        <v>285</v>
      </c>
      <c r="J5" s="220"/>
      <c r="K5" s="4" t="s">
        <v>2</v>
      </c>
      <c r="L5" s="220" t="s">
        <v>297</v>
      </c>
      <c r="M5" s="220"/>
    </row>
    <row r="6" spans="1:250" ht="17.100000000000001" hidden="1" customHeight="1">
      <c r="A6" s="215" t="s">
        <v>3</v>
      </c>
      <c r="B6" s="215" t="s">
        <v>4</v>
      </c>
      <c r="C6" s="215" t="s">
        <v>10</v>
      </c>
      <c r="D6" s="215"/>
      <c r="E6" s="215" t="s">
        <v>9</v>
      </c>
      <c r="F6" s="215"/>
      <c r="G6" s="215" t="s">
        <v>9</v>
      </c>
      <c r="H6" s="215"/>
      <c r="I6" s="215" t="s">
        <v>286</v>
      </c>
      <c r="J6" s="215"/>
      <c r="K6" s="215" t="s">
        <v>4</v>
      </c>
      <c r="L6" s="215" t="s">
        <v>10</v>
      </c>
      <c r="M6" s="215"/>
    </row>
    <row r="7" spans="1:250" ht="17.100000000000001" hidden="1" customHeight="1">
      <c r="A7" s="215"/>
      <c r="B7" s="215"/>
      <c r="C7" s="215" t="s">
        <v>299</v>
      </c>
      <c r="D7" s="215"/>
      <c r="E7" s="215" t="s">
        <v>5</v>
      </c>
      <c r="F7" s="215"/>
      <c r="G7" s="215" t="s">
        <v>5</v>
      </c>
      <c r="H7" s="215"/>
      <c r="I7" s="215" t="s">
        <v>5</v>
      </c>
      <c r="J7" s="215"/>
      <c r="K7" s="215"/>
      <c r="L7" s="215" t="s">
        <v>298</v>
      </c>
      <c r="M7" s="215"/>
    </row>
    <row r="8" spans="1:250" ht="17.100000000000001" hidden="1" customHeight="1">
      <c r="A8" s="11" t="s">
        <v>301</v>
      </c>
      <c r="B8" s="12" t="s">
        <v>339</v>
      </c>
      <c r="C8" s="10"/>
      <c r="D8" s="10">
        <v>43765</v>
      </c>
      <c r="E8" s="10">
        <f t="shared" ref="E8:E13" si="0">D8+2</f>
        <v>43767</v>
      </c>
      <c r="F8" s="10">
        <f t="shared" ref="F8:F13" si="1">E8+1</f>
        <v>43768</v>
      </c>
      <c r="G8" s="10">
        <v>43768</v>
      </c>
      <c r="H8" s="10">
        <v>43768</v>
      </c>
      <c r="I8" s="10">
        <f>F8</f>
        <v>43768</v>
      </c>
      <c r="J8" s="10">
        <f t="shared" ref="J8:J13" si="2">I8+1</f>
        <v>43769</v>
      </c>
      <c r="K8" s="13" t="s">
        <v>341</v>
      </c>
      <c r="L8" s="10">
        <f t="shared" ref="L8:L13" si="3">J8+2</f>
        <v>43771</v>
      </c>
      <c r="M8" s="10"/>
    </row>
    <row r="9" spans="1:250" ht="17.100000000000001" hidden="1" customHeight="1">
      <c r="A9" s="11" t="s">
        <v>301</v>
      </c>
      <c r="B9" s="12" t="s">
        <v>340</v>
      </c>
      <c r="C9" s="10"/>
      <c r="D9" s="10">
        <v>43772</v>
      </c>
      <c r="E9" s="10">
        <f t="shared" si="0"/>
        <v>43774</v>
      </c>
      <c r="F9" s="10">
        <f t="shared" si="1"/>
        <v>43775</v>
      </c>
      <c r="G9" s="10">
        <f>F9</f>
        <v>43775</v>
      </c>
      <c r="H9" s="10">
        <f>G9</f>
        <v>43775</v>
      </c>
      <c r="I9" s="10">
        <f>H9</f>
        <v>43775</v>
      </c>
      <c r="J9" s="10">
        <f t="shared" si="2"/>
        <v>43776</v>
      </c>
      <c r="K9" s="13" t="s">
        <v>342</v>
      </c>
      <c r="L9" s="10">
        <f t="shared" si="3"/>
        <v>43778</v>
      </c>
      <c r="M9" s="10"/>
    </row>
    <row r="10" spans="1:250" ht="17.100000000000001" hidden="1" customHeight="1">
      <c r="A10" s="11" t="s">
        <v>301</v>
      </c>
      <c r="B10" s="12" t="s">
        <v>361</v>
      </c>
      <c r="C10" s="10"/>
      <c r="D10" s="10">
        <v>43779</v>
      </c>
      <c r="E10" s="10">
        <f t="shared" si="0"/>
        <v>43781</v>
      </c>
      <c r="F10" s="10">
        <f t="shared" si="1"/>
        <v>43782</v>
      </c>
      <c r="G10" s="10">
        <f t="shared" ref="G10:I13" si="4">F10</f>
        <v>43782</v>
      </c>
      <c r="H10" s="10">
        <f t="shared" si="4"/>
        <v>43782</v>
      </c>
      <c r="I10" s="10">
        <f t="shared" si="4"/>
        <v>43782</v>
      </c>
      <c r="J10" s="10">
        <f t="shared" si="2"/>
        <v>43783</v>
      </c>
      <c r="K10" s="13" t="s">
        <v>362</v>
      </c>
      <c r="L10" s="10">
        <f t="shared" si="3"/>
        <v>43785</v>
      </c>
      <c r="M10" s="10"/>
    </row>
    <row r="11" spans="1:250" ht="17.100000000000001" hidden="1" customHeight="1">
      <c r="A11" s="109" t="s">
        <v>301</v>
      </c>
      <c r="B11" s="110" t="s">
        <v>521</v>
      </c>
      <c r="C11" s="10"/>
      <c r="D11" s="10">
        <v>43786</v>
      </c>
      <c r="E11" s="10">
        <f t="shared" si="0"/>
        <v>43788</v>
      </c>
      <c r="F11" s="10">
        <f t="shared" si="1"/>
        <v>43789</v>
      </c>
      <c r="G11" s="10">
        <f t="shared" si="4"/>
        <v>43789</v>
      </c>
      <c r="H11" s="10">
        <f t="shared" si="4"/>
        <v>43789</v>
      </c>
      <c r="I11" s="10">
        <f t="shared" si="4"/>
        <v>43789</v>
      </c>
      <c r="J11" s="10">
        <f t="shared" si="2"/>
        <v>43790</v>
      </c>
      <c r="K11" s="13" t="s">
        <v>444</v>
      </c>
      <c r="L11" s="10">
        <f t="shared" si="3"/>
        <v>43792</v>
      </c>
      <c r="M11" s="10"/>
    </row>
    <row r="12" spans="1:250" ht="17.100000000000001" hidden="1" customHeight="1">
      <c r="A12" s="87" t="s">
        <v>445</v>
      </c>
      <c r="B12" s="99" t="s">
        <v>446</v>
      </c>
      <c r="C12" s="10"/>
      <c r="D12" s="10">
        <v>43793</v>
      </c>
      <c r="E12" s="10">
        <f t="shared" si="0"/>
        <v>43795</v>
      </c>
      <c r="F12" s="10">
        <f t="shared" si="1"/>
        <v>43796</v>
      </c>
      <c r="G12" s="10">
        <f t="shared" si="4"/>
        <v>43796</v>
      </c>
      <c r="H12" s="10">
        <f t="shared" si="4"/>
        <v>43796</v>
      </c>
      <c r="I12" s="10">
        <f t="shared" si="4"/>
        <v>43796</v>
      </c>
      <c r="J12" s="10">
        <f t="shared" si="2"/>
        <v>43797</v>
      </c>
      <c r="K12" s="13" t="s">
        <v>447</v>
      </c>
      <c r="L12" s="10">
        <f t="shared" si="3"/>
        <v>43799</v>
      </c>
      <c r="M12" s="10"/>
    </row>
    <row r="13" spans="1:250" ht="17.100000000000001" hidden="1" customHeight="1">
      <c r="A13" s="105" t="s">
        <v>462</v>
      </c>
      <c r="B13" s="106" t="s">
        <v>461</v>
      </c>
      <c r="C13" s="10"/>
      <c r="D13" s="10">
        <v>43800</v>
      </c>
      <c r="E13" s="10">
        <f t="shared" si="0"/>
        <v>43802</v>
      </c>
      <c r="F13" s="10">
        <f t="shared" si="1"/>
        <v>43803</v>
      </c>
      <c r="G13" s="10">
        <f t="shared" si="4"/>
        <v>43803</v>
      </c>
      <c r="H13" s="10">
        <f t="shared" si="4"/>
        <v>43803</v>
      </c>
      <c r="I13" s="10">
        <f t="shared" si="4"/>
        <v>43803</v>
      </c>
      <c r="J13" s="10">
        <f t="shared" si="2"/>
        <v>43804</v>
      </c>
      <c r="K13" s="13" t="s">
        <v>363</v>
      </c>
      <c r="L13" s="10">
        <f t="shared" si="3"/>
        <v>43806</v>
      </c>
      <c r="M13" s="10"/>
    </row>
    <row r="14" spans="1:250" ht="17.100000000000001" hidden="1" customHeight="1">
      <c r="A14" s="102" t="s">
        <v>302</v>
      </c>
      <c r="B14" s="103" t="s">
        <v>522</v>
      </c>
      <c r="C14" s="10"/>
      <c r="D14" s="10">
        <v>43807</v>
      </c>
      <c r="E14" s="10">
        <f t="shared" ref="E14:E17" si="5">D14+2</f>
        <v>43809</v>
      </c>
      <c r="F14" s="10">
        <f t="shared" ref="F14:F17" si="6">E14+1</f>
        <v>43810</v>
      </c>
      <c r="G14" s="10">
        <f t="shared" ref="G14:I17" si="7">F14</f>
        <v>43810</v>
      </c>
      <c r="H14" s="10">
        <f t="shared" si="7"/>
        <v>43810</v>
      </c>
      <c r="I14" s="10">
        <f t="shared" si="7"/>
        <v>43810</v>
      </c>
      <c r="J14" s="10">
        <f t="shared" ref="J14:J17" si="8">I14+1</f>
        <v>43811</v>
      </c>
      <c r="K14" s="82" t="s">
        <v>538</v>
      </c>
      <c r="L14" s="10">
        <f t="shared" ref="L14:L17" si="9">J14+2</f>
        <v>43813</v>
      </c>
      <c r="M14" s="10"/>
    </row>
    <row r="15" spans="1:250" ht="17.100000000000001" hidden="1" customHeight="1">
      <c r="A15" s="11" t="s">
        <v>301</v>
      </c>
      <c r="B15" s="12" t="s">
        <v>463</v>
      </c>
      <c r="C15" s="10"/>
      <c r="D15" s="10">
        <v>43814</v>
      </c>
      <c r="E15" s="10">
        <f t="shared" si="5"/>
        <v>43816</v>
      </c>
      <c r="F15" s="10">
        <f t="shared" si="6"/>
        <v>43817</v>
      </c>
      <c r="G15" s="10">
        <f t="shared" si="7"/>
        <v>43817</v>
      </c>
      <c r="H15" s="10">
        <f t="shared" si="7"/>
        <v>43817</v>
      </c>
      <c r="I15" s="10">
        <f t="shared" si="7"/>
        <v>43817</v>
      </c>
      <c r="J15" s="10">
        <f t="shared" si="8"/>
        <v>43818</v>
      </c>
      <c r="K15" s="13" t="s">
        <v>464</v>
      </c>
      <c r="L15" s="10">
        <f t="shared" si="9"/>
        <v>43820</v>
      </c>
      <c r="M15" s="10"/>
    </row>
    <row r="16" spans="1:250" ht="17.100000000000001" hidden="1" customHeight="1">
      <c r="A16" s="11" t="s">
        <v>360</v>
      </c>
      <c r="B16" s="12" t="s">
        <v>465</v>
      </c>
      <c r="C16" s="10"/>
      <c r="D16" s="10">
        <v>43821</v>
      </c>
      <c r="E16" s="10">
        <f t="shared" si="5"/>
        <v>43823</v>
      </c>
      <c r="F16" s="10">
        <f t="shared" si="6"/>
        <v>43824</v>
      </c>
      <c r="G16" s="10">
        <f t="shared" si="7"/>
        <v>43824</v>
      </c>
      <c r="H16" s="10">
        <f t="shared" si="7"/>
        <v>43824</v>
      </c>
      <c r="I16" s="10">
        <f t="shared" si="7"/>
        <v>43824</v>
      </c>
      <c r="J16" s="10">
        <f t="shared" si="8"/>
        <v>43825</v>
      </c>
      <c r="K16" s="13" t="s">
        <v>466</v>
      </c>
      <c r="L16" s="10">
        <f t="shared" si="9"/>
        <v>43827</v>
      </c>
      <c r="M16" s="10"/>
    </row>
    <row r="17" spans="1:17" ht="16.8" hidden="1" customHeight="1">
      <c r="A17" s="11" t="s">
        <v>301</v>
      </c>
      <c r="B17" s="12" t="s">
        <v>467</v>
      </c>
      <c r="C17" s="10"/>
      <c r="D17" s="10">
        <v>43828</v>
      </c>
      <c r="E17" s="10">
        <f t="shared" si="5"/>
        <v>43830</v>
      </c>
      <c r="F17" s="10">
        <f t="shared" si="6"/>
        <v>43831</v>
      </c>
      <c r="G17" s="10">
        <f t="shared" si="7"/>
        <v>43831</v>
      </c>
      <c r="H17" s="10">
        <f t="shared" si="7"/>
        <v>43831</v>
      </c>
      <c r="I17" s="10">
        <f t="shared" si="7"/>
        <v>43831</v>
      </c>
      <c r="J17" s="10">
        <f t="shared" si="8"/>
        <v>43832</v>
      </c>
      <c r="K17" s="13" t="s">
        <v>468</v>
      </c>
      <c r="L17" s="10">
        <f t="shared" si="9"/>
        <v>43834</v>
      </c>
      <c r="M17" s="10"/>
      <c r="N17" s="111"/>
    </row>
    <row r="18" spans="1:17" ht="16.8" hidden="1" customHeight="1">
      <c r="A18" s="138" t="s">
        <v>693</v>
      </c>
      <c r="B18" s="30"/>
      <c r="C18" s="10"/>
      <c r="D18" s="10"/>
      <c r="E18" s="10"/>
      <c r="F18" s="10"/>
      <c r="G18" s="10"/>
      <c r="H18" s="10"/>
      <c r="I18" s="10">
        <v>43473</v>
      </c>
      <c r="J18" s="10">
        <f t="shared" ref="J18:J19" si="10">I18+1</f>
        <v>43474</v>
      </c>
      <c r="K18" s="30"/>
      <c r="L18" s="10">
        <f t="shared" ref="L18:L19" si="11">J18+2</f>
        <v>43476</v>
      </c>
      <c r="M18" s="10"/>
      <c r="N18" s="111"/>
    </row>
    <row r="19" spans="1:17" ht="16.8" hidden="1" customHeight="1">
      <c r="A19" s="138" t="s">
        <v>693</v>
      </c>
      <c r="B19" s="30"/>
      <c r="C19" s="10"/>
      <c r="D19" s="10"/>
      <c r="E19" s="10"/>
      <c r="F19" s="10"/>
      <c r="G19" s="10"/>
      <c r="H19" s="10"/>
      <c r="I19" s="10">
        <v>43480</v>
      </c>
      <c r="J19" s="10">
        <f t="shared" si="10"/>
        <v>43481</v>
      </c>
      <c r="K19" s="30"/>
      <c r="L19" s="10">
        <f t="shared" si="11"/>
        <v>43483</v>
      </c>
      <c r="M19" s="10"/>
      <c r="N19" s="111"/>
    </row>
    <row r="20" spans="1:17" ht="16.8" hidden="1" customHeight="1">
      <c r="A20" s="138" t="s">
        <v>693</v>
      </c>
      <c r="B20" s="30"/>
      <c r="C20" s="10"/>
      <c r="D20" s="10"/>
      <c r="E20" s="10"/>
      <c r="F20" s="10"/>
      <c r="G20" s="10"/>
      <c r="H20" s="10"/>
      <c r="I20" s="10">
        <v>43487</v>
      </c>
      <c r="J20" s="10">
        <f t="shared" ref="J20" si="12">I20+1</f>
        <v>43488</v>
      </c>
      <c r="K20" s="30"/>
      <c r="L20" s="10">
        <f t="shared" ref="L20" si="13">J20+2</f>
        <v>43490</v>
      </c>
      <c r="M20" s="10"/>
      <c r="N20" s="111"/>
    </row>
    <row r="21" spans="1:17" ht="17.100000000000001" hidden="1" customHeight="1"/>
    <row r="22" spans="1:17" ht="17.100000000000001" hidden="1" customHeight="1">
      <c r="A22" s="14" t="s">
        <v>287</v>
      </c>
      <c r="B22" s="200" t="s">
        <v>288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</row>
    <row r="23" spans="1:17" ht="16.2" hidden="1" customHeight="1">
      <c r="A23" s="91" t="s">
        <v>289</v>
      </c>
      <c r="B23" s="336" t="s">
        <v>293</v>
      </c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1"/>
      <c r="O23" s="1"/>
      <c r="P23" s="1"/>
      <c r="Q23" s="1"/>
    </row>
    <row r="24" spans="1:17" ht="16.2" hidden="1" customHeight="1">
      <c r="A24" s="91" t="s">
        <v>289</v>
      </c>
      <c r="B24" s="336" t="s">
        <v>295</v>
      </c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</row>
    <row r="25" spans="1:17" ht="17.100000000000001" hidden="1" customHeight="1">
      <c r="A25" s="15" t="s">
        <v>290</v>
      </c>
      <c r="B25" s="204" t="s">
        <v>291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</row>
    <row r="26" spans="1:17" ht="17.100000000000001" hidden="1" customHeight="1">
      <c r="A26" s="16" t="s">
        <v>292</v>
      </c>
      <c r="B26" s="204" t="s">
        <v>296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</row>
    <row r="27" spans="1:17" s="90" customFormat="1" ht="17.100000000000001" customHeight="1">
      <c r="A27" s="334" t="s">
        <v>947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</row>
    <row r="28" spans="1:17" ht="17.100000000000001" customHeight="1">
      <c r="A28" s="174" t="s">
        <v>1</v>
      </c>
      <c r="B28" s="174" t="s">
        <v>2</v>
      </c>
      <c r="C28" s="220" t="s">
        <v>950</v>
      </c>
      <c r="D28" s="220"/>
      <c r="E28" s="220" t="s">
        <v>887</v>
      </c>
      <c r="F28" s="220"/>
      <c r="G28" s="216" t="s">
        <v>925</v>
      </c>
      <c r="H28" s="223"/>
      <c r="I28" s="174" t="s">
        <v>2</v>
      </c>
      <c r="J28" s="220" t="s">
        <v>950</v>
      </c>
      <c r="K28" s="220"/>
      <c r="L28" s="220" t="s">
        <v>887</v>
      </c>
      <c r="M28" s="220"/>
    </row>
    <row r="29" spans="1:17" ht="17.100000000000001" customHeight="1">
      <c r="A29" s="211" t="s">
        <v>3</v>
      </c>
      <c r="B29" s="211" t="s">
        <v>4</v>
      </c>
      <c r="C29" s="215" t="s">
        <v>525</v>
      </c>
      <c r="D29" s="215"/>
      <c r="E29" s="215" t="s">
        <v>888</v>
      </c>
      <c r="F29" s="215"/>
      <c r="G29" s="221" t="s">
        <v>10</v>
      </c>
      <c r="H29" s="222"/>
      <c r="I29" s="211" t="s">
        <v>4</v>
      </c>
      <c r="J29" s="215" t="s">
        <v>525</v>
      </c>
      <c r="K29" s="215"/>
      <c r="L29" s="215" t="s">
        <v>888</v>
      </c>
      <c r="M29" s="215"/>
      <c r="N29" s="72"/>
      <c r="O29" s="72"/>
      <c r="P29" s="72"/>
      <c r="Q29" s="72"/>
    </row>
    <row r="30" spans="1:17" ht="17.100000000000001" customHeight="1">
      <c r="A30" s="214"/>
      <c r="B30" s="214"/>
      <c r="C30" s="211" t="s">
        <v>5</v>
      </c>
      <c r="D30" s="211"/>
      <c r="E30" s="211" t="s">
        <v>5</v>
      </c>
      <c r="F30" s="211"/>
      <c r="G30" s="211" t="s">
        <v>5</v>
      </c>
      <c r="H30" s="211"/>
      <c r="I30" s="214"/>
      <c r="J30" s="211" t="s">
        <v>5</v>
      </c>
      <c r="K30" s="211"/>
      <c r="L30" s="215" t="s">
        <v>5</v>
      </c>
      <c r="M30" s="215"/>
      <c r="N30" s="72"/>
      <c r="O30" s="72"/>
      <c r="P30" s="72"/>
      <c r="Q30" s="72"/>
    </row>
    <row r="31" spans="1:17" ht="26.4">
      <c r="A31" s="175"/>
      <c r="B31" s="176"/>
      <c r="C31" s="97" t="s">
        <v>889</v>
      </c>
      <c r="D31" s="97" t="s">
        <v>927</v>
      </c>
      <c r="E31" s="97" t="s">
        <v>890</v>
      </c>
      <c r="F31" s="97" t="s">
        <v>928</v>
      </c>
      <c r="G31" s="97" t="s">
        <v>891</v>
      </c>
      <c r="H31" s="97" t="s">
        <v>926</v>
      </c>
      <c r="I31" s="41"/>
      <c r="J31" s="97" t="s">
        <v>889</v>
      </c>
      <c r="K31" s="97" t="s">
        <v>927</v>
      </c>
      <c r="L31" s="97" t="s">
        <v>890</v>
      </c>
      <c r="M31" s="97" t="s">
        <v>928</v>
      </c>
      <c r="N31" s="178"/>
      <c r="O31" s="178"/>
      <c r="P31" s="178"/>
      <c r="Q31" s="178"/>
    </row>
    <row r="32" spans="1:17" ht="17.100000000000001" hidden="1" customHeight="1">
      <c r="A32" s="30" t="s">
        <v>581</v>
      </c>
      <c r="B32" s="30" t="s">
        <v>892</v>
      </c>
      <c r="C32" s="10"/>
      <c r="D32" s="10"/>
      <c r="E32" s="10">
        <v>43882</v>
      </c>
      <c r="F32" s="10">
        <v>43882</v>
      </c>
      <c r="G32" s="10">
        <v>43884</v>
      </c>
      <c r="H32" s="10">
        <f t="shared" ref="H32:H37" si="14">G32+1</f>
        <v>43885</v>
      </c>
      <c r="I32" s="13"/>
      <c r="J32" s="10"/>
      <c r="K32" s="10"/>
      <c r="L32" s="10"/>
      <c r="M32" s="10"/>
      <c r="N32" s="72"/>
      <c r="O32" s="72"/>
      <c r="P32" s="72"/>
      <c r="Q32" s="72"/>
    </row>
    <row r="33" spans="1:17" ht="17.100000000000001" hidden="1" customHeight="1">
      <c r="A33" s="30" t="s">
        <v>585</v>
      </c>
      <c r="B33" s="30" t="s">
        <v>893</v>
      </c>
      <c r="C33" s="10"/>
      <c r="D33" s="10"/>
      <c r="E33" s="10">
        <v>43888</v>
      </c>
      <c r="F33" s="10">
        <v>43888</v>
      </c>
      <c r="G33" s="10">
        <v>43890</v>
      </c>
      <c r="H33" s="10">
        <f t="shared" si="14"/>
        <v>43891</v>
      </c>
      <c r="I33" s="13"/>
      <c r="J33" s="10"/>
      <c r="K33" s="10"/>
      <c r="L33" s="10"/>
      <c r="M33" s="10"/>
      <c r="N33" s="72"/>
      <c r="O33" s="72"/>
      <c r="P33" s="72"/>
      <c r="Q33" s="72"/>
    </row>
    <row r="34" spans="1:17" ht="17.100000000000001" hidden="1" customHeight="1">
      <c r="A34" s="30" t="s">
        <v>894</v>
      </c>
      <c r="B34" s="30" t="s">
        <v>893</v>
      </c>
      <c r="C34" s="10"/>
      <c r="D34" s="10"/>
      <c r="E34" s="10">
        <v>43895</v>
      </c>
      <c r="F34" s="10">
        <f t="shared" ref="F34" si="15">E34+1</f>
        <v>43896</v>
      </c>
      <c r="G34" s="10">
        <v>43898</v>
      </c>
      <c r="H34" s="10">
        <f t="shared" si="14"/>
        <v>43899</v>
      </c>
      <c r="I34" s="13"/>
      <c r="J34" s="10"/>
      <c r="K34" s="10"/>
      <c r="L34" s="10"/>
      <c r="M34" s="10"/>
    </row>
    <row r="35" spans="1:17" ht="17.100000000000001" hidden="1" customHeight="1">
      <c r="A35" s="120" t="s">
        <v>643</v>
      </c>
      <c r="B35" s="30"/>
      <c r="C35" s="10"/>
      <c r="D35" s="10"/>
      <c r="E35" s="10">
        <v>43901</v>
      </c>
      <c r="F35" s="10">
        <v>43901</v>
      </c>
      <c r="G35" s="10">
        <v>43903</v>
      </c>
      <c r="H35" s="10">
        <f t="shared" si="14"/>
        <v>43904</v>
      </c>
      <c r="I35" s="13"/>
      <c r="J35" s="10"/>
      <c r="K35" s="10"/>
      <c r="L35" s="10"/>
      <c r="M35" s="10"/>
    </row>
    <row r="36" spans="1:17" ht="17.100000000000001" hidden="1" customHeight="1">
      <c r="A36" s="182" t="s">
        <v>948</v>
      </c>
      <c r="B36" s="12"/>
      <c r="C36" s="10"/>
      <c r="D36" s="10"/>
      <c r="E36" s="10">
        <v>43910</v>
      </c>
      <c r="F36" s="10">
        <v>43911</v>
      </c>
      <c r="G36" s="10">
        <v>43913</v>
      </c>
      <c r="H36" s="10">
        <f t="shared" si="14"/>
        <v>43914</v>
      </c>
      <c r="I36" s="13"/>
      <c r="J36" s="10"/>
      <c r="K36" s="10"/>
      <c r="L36" s="10"/>
      <c r="M36" s="10"/>
    </row>
    <row r="37" spans="1:17" ht="17.100000000000001" hidden="1" customHeight="1">
      <c r="A37" s="120" t="s">
        <v>643</v>
      </c>
      <c r="B37" s="12"/>
      <c r="C37" s="10"/>
      <c r="D37" s="10"/>
      <c r="E37" s="10">
        <v>43916</v>
      </c>
      <c r="F37" s="10">
        <v>43916</v>
      </c>
      <c r="G37" s="10">
        <v>43918</v>
      </c>
      <c r="H37" s="10">
        <f t="shared" si="14"/>
        <v>43919</v>
      </c>
      <c r="I37" s="13"/>
      <c r="J37" s="10"/>
      <c r="K37" s="10"/>
      <c r="L37" s="10"/>
      <c r="M37" s="10"/>
    </row>
    <row r="38" spans="1:17" ht="17.100000000000001" customHeight="1">
      <c r="A38" s="11" t="s">
        <v>895</v>
      </c>
      <c r="B38" s="12" t="s">
        <v>896</v>
      </c>
      <c r="C38" s="10">
        <v>43923</v>
      </c>
      <c r="D38" s="10">
        <f>C38</f>
        <v>43923</v>
      </c>
      <c r="E38" s="10">
        <f>D38+1</f>
        <v>43924</v>
      </c>
      <c r="F38" s="10">
        <f>E38</f>
        <v>43924</v>
      </c>
      <c r="G38" s="10">
        <f>F38+2</f>
        <v>43926</v>
      </c>
      <c r="H38" s="10">
        <f>G38+1</f>
        <v>43927</v>
      </c>
      <c r="I38" s="13" t="s">
        <v>897</v>
      </c>
      <c r="J38" s="10">
        <v>43930</v>
      </c>
      <c r="K38" s="10">
        <f>J38</f>
        <v>43930</v>
      </c>
      <c r="L38" s="10">
        <v>43931</v>
      </c>
      <c r="M38" s="10">
        <f>L38</f>
        <v>43931</v>
      </c>
    </row>
    <row r="39" spans="1:17" ht="17.100000000000001" customHeight="1">
      <c r="A39" s="11" t="s">
        <v>898</v>
      </c>
      <c r="B39" s="12" t="s">
        <v>899</v>
      </c>
      <c r="C39" s="10">
        <v>43930</v>
      </c>
      <c r="D39" s="10">
        <f>C39</f>
        <v>43930</v>
      </c>
      <c r="E39" s="10">
        <f>D39+1</f>
        <v>43931</v>
      </c>
      <c r="F39" s="10">
        <f>E39</f>
        <v>43931</v>
      </c>
      <c r="G39" s="10">
        <f>F39+2</f>
        <v>43933</v>
      </c>
      <c r="H39" s="10">
        <f>G39+1</f>
        <v>43934</v>
      </c>
      <c r="I39" s="13" t="s">
        <v>900</v>
      </c>
      <c r="J39" s="10">
        <v>43937</v>
      </c>
      <c r="K39" s="10">
        <f>J39</f>
        <v>43937</v>
      </c>
      <c r="L39" s="10">
        <v>43938</v>
      </c>
      <c r="M39" s="10">
        <f>L39</f>
        <v>43938</v>
      </c>
    </row>
    <row r="40" spans="1:17" ht="17.100000000000001" customHeight="1">
      <c r="A40" s="11" t="s">
        <v>898</v>
      </c>
      <c r="B40" s="12" t="s">
        <v>901</v>
      </c>
      <c r="C40" s="10">
        <v>43937</v>
      </c>
      <c r="D40" s="10">
        <f t="shared" ref="D40:D42" si="16">C40</f>
        <v>43937</v>
      </c>
      <c r="E40" s="10">
        <f t="shared" ref="E40:E42" si="17">D40+1</f>
        <v>43938</v>
      </c>
      <c r="F40" s="10">
        <f t="shared" ref="F40:F42" si="18">E40</f>
        <v>43938</v>
      </c>
      <c r="G40" s="10">
        <f t="shared" ref="G40:G42" si="19">F40+2</f>
        <v>43940</v>
      </c>
      <c r="H40" s="10">
        <f t="shared" ref="H40:H42" si="20">G40+1</f>
        <v>43941</v>
      </c>
      <c r="I40" s="13" t="s">
        <v>902</v>
      </c>
      <c r="J40" s="10">
        <v>43944</v>
      </c>
      <c r="K40" s="10">
        <f t="shared" ref="K40:K42" si="21">J40</f>
        <v>43944</v>
      </c>
      <c r="L40" s="10">
        <v>43945</v>
      </c>
      <c r="M40" s="10">
        <f t="shared" ref="M40:M42" si="22">L40</f>
        <v>43945</v>
      </c>
    </row>
    <row r="41" spans="1:17" ht="17.100000000000001" customHeight="1">
      <c r="A41" s="11" t="s">
        <v>898</v>
      </c>
      <c r="B41" s="12" t="s">
        <v>848</v>
      </c>
      <c r="C41" s="10">
        <v>43944</v>
      </c>
      <c r="D41" s="10">
        <f t="shared" si="16"/>
        <v>43944</v>
      </c>
      <c r="E41" s="10">
        <f t="shared" si="17"/>
        <v>43945</v>
      </c>
      <c r="F41" s="10">
        <f t="shared" si="18"/>
        <v>43945</v>
      </c>
      <c r="G41" s="10">
        <f t="shared" si="19"/>
        <v>43947</v>
      </c>
      <c r="H41" s="10">
        <f t="shared" si="20"/>
        <v>43948</v>
      </c>
      <c r="I41" s="13" t="s">
        <v>844</v>
      </c>
      <c r="J41" s="10">
        <v>43951</v>
      </c>
      <c r="K41" s="10">
        <f t="shared" si="21"/>
        <v>43951</v>
      </c>
      <c r="L41" s="10">
        <v>43952</v>
      </c>
      <c r="M41" s="10">
        <f t="shared" si="22"/>
        <v>43952</v>
      </c>
    </row>
    <row r="42" spans="1:17" ht="17.100000000000001" customHeight="1">
      <c r="A42" s="11" t="s">
        <v>898</v>
      </c>
      <c r="B42" s="12" t="s">
        <v>849</v>
      </c>
      <c r="C42" s="10">
        <v>43951</v>
      </c>
      <c r="D42" s="10">
        <f t="shared" si="16"/>
        <v>43951</v>
      </c>
      <c r="E42" s="10">
        <f t="shared" si="17"/>
        <v>43952</v>
      </c>
      <c r="F42" s="10">
        <f t="shared" si="18"/>
        <v>43952</v>
      </c>
      <c r="G42" s="10">
        <f t="shared" si="19"/>
        <v>43954</v>
      </c>
      <c r="H42" s="10">
        <f t="shared" si="20"/>
        <v>43955</v>
      </c>
      <c r="I42" s="13" t="s">
        <v>845</v>
      </c>
      <c r="J42" s="10">
        <v>43958</v>
      </c>
      <c r="K42" s="10">
        <f t="shared" si="21"/>
        <v>43958</v>
      </c>
      <c r="L42" s="10">
        <v>43959</v>
      </c>
      <c r="M42" s="10">
        <f t="shared" si="22"/>
        <v>43959</v>
      </c>
    </row>
    <row r="44" spans="1:17" ht="17.100000000000001" customHeight="1">
      <c r="A44" s="14" t="s">
        <v>903</v>
      </c>
      <c r="B44" s="200" t="s">
        <v>904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</row>
    <row r="45" spans="1:17" ht="16.2" customHeight="1">
      <c r="A45" s="91" t="s">
        <v>314</v>
      </c>
      <c r="B45" s="336" t="s">
        <v>949</v>
      </c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1"/>
      <c r="N45" s="1"/>
      <c r="O45" s="1"/>
      <c r="P45" s="1"/>
      <c r="Q45" s="1"/>
    </row>
    <row r="46" spans="1:17" ht="17.100000000000001" customHeight="1">
      <c r="A46" s="15" t="s">
        <v>905</v>
      </c>
      <c r="B46" s="204" t="s">
        <v>906</v>
      </c>
      <c r="C46" s="204"/>
      <c r="D46" s="204"/>
      <c r="E46" s="204"/>
      <c r="F46" s="204"/>
      <c r="G46" s="204"/>
      <c r="H46" s="204"/>
      <c r="I46" s="204"/>
      <c r="J46" s="204"/>
      <c r="K46" s="204"/>
      <c r="L46" s="204"/>
    </row>
    <row r="47" spans="1:17" ht="17.100000000000001" customHeight="1">
      <c r="A47" s="16" t="s">
        <v>907</v>
      </c>
      <c r="B47" s="204" t="s">
        <v>908</v>
      </c>
      <c r="C47" s="204"/>
      <c r="D47" s="204"/>
      <c r="E47" s="204"/>
      <c r="F47" s="204"/>
      <c r="G47" s="204"/>
      <c r="H47" s="204"/>
      <c r="I47" s="204"/>
      <c r="J47" s="204"/>
      <c r="K47" s="204"/>
      <c r="L47" s="204"/>
    </row>
  </sheetData>
  <mergeCells count="49">
    <mergeCell ref="B44:L44"/>
    <mergeCell ref="B45:L45"/>
    <mergeCell ref="B46:L46"/>
    <mergeCell ref="B47:L47"/>
    <mergeCell ref="I29:I30"/>
    <mergeCell ref="J29:K29"/>
    <mergeCell ref="L29:M29"/>
    <mergeCell ref="C30:D30"/>
    <mergeCell ref="E30:F30"/>
    <mergeCell ref="G30:H30"/>
    <mergeCell ref="J30:K30"/>
    <mergeCell ref="L30:M30"/>
    <mergeCell ref="A29:A30"/>
    <mergeCell ref="B29:B30"/>
    <mergeCell ref="C29:D29"/>
    <mergeCell ref="E29:F29"/>
    <mergeCell ref="G29:H29"/>
    <mergeCell ref="A27:M27"/>
    <mergeCell ref="C28:D28"/>
    <mergeCell ref="E28:F28"/>
    <mergeCell ref="G28:H28"/>
    <mergeCell ref="J28:K28"/>
    <mergeCell ref="L28:M28"/>
    <mergeCell ref="B1:M1"/>
    <mergeCell ref="B2:M2"/>
    <mergeCell ref="B23:M23"/>
    <mergeCell ref="B24:M24"/>
    <mergeCell ref="B25:M25"/>
    <mergeCell ref="C6:D6"/>
    <mergeCell ref="E6:F6"/>
    <mergeCell ref="G6:H6"/>
    <mergeCell ref="K6:K7"/>
    <mergeCell ref="L6:M6"/>
    <mergeCell ref="C7:D7"/>
    <mergeCell ref="E7:F7"/>
    <mergeCell ref="G7:H7"/>
    <mergeCell ref="I7:J7"/>
    <mergeCell ref="L7:M7"/>
    <mergeCell ref="I6:J6"/>
    <mergeCell ref="B26:M26"/>
    <mergeCell ref="B22:M22"/>
    <mergeCell ref="A4:M4"/>
    <mergeCell ref="C5:D5"/>
    <mergeCell ref="E5:F5"/>
    <mergeCell ref="G5:H5"/>
    <mergeCell ref="I5:J5"/>
    <mergeCell ref="L5:M5"/>
    <mergeCell ref="A6:A7"/>
    <mergeCell ref="B6:B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1"/>
  <sheetViews>
    <sheetView topLeftCell="A4" zoomScaleNormal="100" workbookViewId="0">
      <selection activeCell="O47" sqref="O47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234" t="s">
        <v>54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50"/>
      <c r="S1" s="50"/>
      <c r="T1" s="51"/>
    </row>
    <row r="2" spans="1:256" ht="17.100000000000001" customHeight="1">
      <c r="B2" s="235" t="s">
        <v>55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52"/>
      <c r="S2" s="52"/>
      <c r="T2" s="52"/>
    </row>
    <row r="3" spans="1:256" ht="19.8" customHeight="1">
      <c r="A3" s="5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337" t="s">
        <v>243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67"/>
      <c r="U4" s="67"/>
    </row>
    <row r="5" spans="1:256">
      <c r="A5" s="44" t="s">
        <v>27</v>
      </c>
      <c r="B5" s="44" t="s">
        <v>28</v>
      </c>
      <c r="C5" s="338" t="s">
        <v>307</v>
      </c>
      <c r="D5" s="243"/>
      <c r="E5" s="338" t="s">
        <v>519</v>
      </c>
      <c r="F5" s="342"/>
      <c r="G5" s="338" t="s">
        <v>241</v>
      </c>
      <c r="H5" s="343"/>
      <c r="I5" s="44" t="s">
        <v>28</v>
      </c>
      <c r="J5" s="246" t="s">
        <v>203</v>
      </c>
      <c r="K5" s="247"/>
      <c r="L5" s="246" t="s">
        <v>203</v>
      </c>
      <c r="M5" s="247"/>
      <c r="N5" s="246" t="s">
        <v>242</v>
      </c>
      <c r="O5" s="247"/>
      <c r="P5" s="338" t="s">
        <v>39</v>
      </c>
      <c r="Q5" s="344"/>
      <c r="R5" s="338" t="s">
        <v>307</v>
      </c>
      <c r="S5" s="243"/>
      <c r="T5" s="94"/>
      <c r="U5" s="3"/>
    </row>
    <row r="6" spans="1:256">
      <c r="A6" s="20" t="s">
        <v>3</v>
      </c>
      <c r="B6" s="20" t="s">
        <v>4</v>
      </c>
      <c r="C6" s="244" t="s">
        <v>8</v>
      </c>
      <c r="D6" s="245"/>
      <c r="E6" s="244" t="s">
        <v>84</v>
      </c>
      <c r="F6" s="245"/>
      <c r="G6" s="244" t="s">
        <v>30</v>
      </c>
      <c r="H6" s="301"/>
      <c r="I6" s="20" t="s">
        <v>4</v>
      </c>
      <c r="J6" s="240" t="s">
        <v>239</v>
      </c>
      <c r="K6" s="240"/>
      <c r="L6" s="240" t="s">
        <v>240</v>
      </c>
      <c r="M6" s="240"/>
      <c r="N6" s="240" t="s">
        <v>30</v>
      </c>
      <c r="O6" s="240"/>
      <c r="P6" s="244" t="s">
        <v>82</v>
      </c>
      <c r="Q6" s="245"/>
      <c r="R6" s="240" t="s">
        <v>8</v>
      </c>
      <c r="S6" s="240"/>
      <c r="T6" s="95"/>
      <c r="U6" s="96"/>
    </row>
    <row r="7" spans="1:256">
      <c r="A7" s="21"/>
      <c r="B7" s="21"/>
      <c r="C7" s="345" t="s">
        <v>238</v>
      </c>
      <c r="D7" s="346"/>
      <c r="E7" s="345" t="s">
        <v>141</v>
      </c>
      <c r="F7" s="346"/>
      <c r="G7" s="345" t="s">
        <v>196</v>
      </c>
      <c r="H7" s="347"/>
      <c r="I7" s="21"/>
      <c r="J7" s="345" t="s">
        <v>138</v>
      </c>
      <c r="K7" s="346"/>
      <c r="L7" s="345" t="s">
        <v>306</v>
      </c>
      <c r="M7" s="346"/>
      <c r="N7" s="345" t="s">
        <v>135</v>
      </c>
      <c r="O7" s="346"/>
      <c r="P7" s="345" t="s">
        <v>138</v>
      </c>
      <c r="Q7" s="346"/>
      <c r="R7" s="345" t="s">
        <v>238</v>
      </c>
      <c r="S7" s="346"/>
      <c r="T7" s="95"/>
      <c r="U7" s="96"/>
    </row>
    <row r="8" spans="1:256" hidden="1">
      <c r="A8" s="107" t="s">
        <v>480</v>
      </c>
      <c r="B8" s="82" t="s">
        <v>470</v>
      </c>
      <c r="C8" s="26">
        <v>43790</v>
      </c>
      <c r="D8" s="26">
        <f t="shared" ref="D8:D10" si="0">C8+1</f>
        <v>43791</v>
      </c>
      <c r="E8" s="26">
        <f t="shared" ref="E8:E10" si="1">D8+1</f>
        <v>43792</v>
      </c>
      <c r="F8" s="26">
        <f t="shared" ref="F8:F10" si="2">E8+1</f>
        <v>43793</v>
      </c>
      <c r="G8" s="26">
        <f t="shared" ref="G8:G10" si="3">F8+6</f>
        <v>43799</v>
      </c>
      <c r="H8" s="26">
        <f t="shared" ref="H8:H10" si="4">G8</f>
        <v>43799</v>
      </c>
      <c r="I8" s="76" t="s">
        <v>471</v>
      </c>
      <c r="J8" s="26">
        <f t="shared" ref="J8:J10" si="5">H8+1</f>
        <v>43800</v>
      </c>
      <c r="K8" s="26">
        <f t="shared" ref="K8:K9" si="6">J8+1</f>
        <v>43801</v>
      </c>
      <c r="L8" s="26">
        <f t="shared" ref="L8:L9" si="7">K8</f>
        <v>43801</v>
      </c>
      <c r="M8" s="26">
        <f t="shared" ref="M8:M9" si="8">L8</f>
        <v>43801</v>
      </c>
      <c r="N8" s="26">
        <f t="shared" ref="N8:N9" si="9">M8+1</f>
        <v>43802</v>
      </c>
      <c r="O8" s="26">
        <f t="shared" ref="O8:O9" si="10">N8</f>
        <v>43802</v>
      </c>
      <c r="P8" s="84">
        <f t="shared" ref="P8:P9" si="11">O8+5</f>
        <v>43807</v>
      </c>
      <c r="Q8" s="84">
        <f t="shared" ref="Q8:Q9" si="12">P8+1</f>
        <v>43808</v>
      </c>
      <c r="R8" s="56">
        <f t="shared" ref="R8:R9" si="13">Q8+3</f>
        <v>43811</v>
      </c>
      <c r="S8" s="56">
        <f t="shared" ref="S8:S14" si="14">R8+1</f>
        <v>43812</v>
      </c>
      <c r="T8" s="93"/>
      <c r="U8" s="93"/>
    </row>
    <row r="9" spans="1:256" hidden="1">
      <c r="A9" s="108" t="s">
        <v>206</v>
      </c>
      <c r="B9" s="13" t="s">
        <v>356</v>
      </c>
      <c r="C9" s="26">
        <v>43797</v>
      </c>
      <c r="D9" s="26">
        <f t="shared" si="0"/>
        <v>43798</v>
      </c>
      <c r="E9" s="26">
        <f t="shared" si="1"/>
        <v>43799</v>
      </c>
      <c r="F9" s="26">
        <f t="shared" si="2"/>
        <v>43800</v>
      </c>
      <c r="G9" s="26">
        <f t="shared" si="3"/>
        <v>43806</v>
      </c>
      <c r="H9" s="26">
        <f t="shared" si="4"/>
        <v>43806</v>
      </c>
      <c r="I9" s="63" t="s">
        <v>357</v>
      </c>
      <c r="J9" s="26">
        <f t="shared" si="5"/>
        <v>43807</v>
      </c>
      <c r="K9" s="26">
        <f t="shared" si="6"/>
        <v>43808</v>
      </c>
      <c r="L9" s="26">
        <f t="shared" si="7"/>
        <v>43808</v>
      </c>
      <c r="M9" s="26">
        <f t="shared" si="8"/>
        <v>43808</v>
      </c>
      <c r="N9" s="26">
        <f t="shared" si="9"/>
        <v>43809</v>
      </c>
      <c r="O9" s="26">
        <f t="shared" si="10"/>
        <v>43809</v>
      </c>
      <c r="P9" s="84">
        <f t="shared" si="11"/>
        <v>43814</v>
      </c>
      <c r="Q9" s="84">
        <f t="shared" si="12"/>
        <v>43815</v>
      </c>
      <c r="R9" s="56">
        <f t="shared" si="13"/>
        <v>43818</v>
      </c>
      <c r="S9" s="56">
        <f t="shared" si="14"/>
        <v>43819</v>
      </c>
      <c r="T9" s="93"/>
      <c r="U9" s="93"/>
    </row>
    <row r="10" spans="1:256" hidden="1">
      <c r="A10" s="104" t="s">
        <v>303</v>
      </c>
      <c r="B10" s="13" t="s">
        <v>358</v>
      </c>
      <c r="C10" s="26">
        <v>43804</v>
      </c>
      <c r="D10" s="26">
        <f t="shared" si="0"/>
        <v>43805</v>
      </c>
      <c r="E10" s="26">
        <f t="shared" si="1"/>
        <v>43806</v>
      </c>
      <c r="F10" s="26">
        <f t="shared" si="2"/>
        <v>43807</v>
      </c>
      <c r="G10" s="26">
        <f t="shared" si="3"/>
        <v>43813</v>
      </c>
      <c r="H10" s="26">
        <f t="shared" si="4"/>
        <v>43813</v>
      </c>
      <c r="I10" s="63" t="s">
        <v>359</v>
      </c>
      <c r="J10" s="68">
        <f t="shared" si="5"/>
        <v>43814</v>
      </c>
      <c r="K10" s="70" t="s">
        <v>553</v>
      </c>
      <c r="L10" s="26"/>
      <c r="M10" s="26"/>
      <c r="N10" s="26"/>
      <c r="O10" s="26"/>
      <c r="P10" s="84"/>
      <c r="Q10" s="84"/>
      <c r="R10" s="56"/>
      <c r="S10" s="56"/>
      <c r="T10" s="93"/>
      <c r="U10" s="93"/>
    </row>
    <row r="11" spans="1:256" hidden="1">
      <c r="A11" s="108" t="s">
        <v>551</v>
      </c>
      <c r="B11" s="13"/>
      <c r="C11" s="26"/>
      <c r="D11" s="26"/>
      <c r="E11" s="26"/>
      <c r="F11" s="26"/>
      <c r="G11" s="26"/>
      <c r="H11" s="26"/>
      <c r="I11" s="63" t="s">
        <v>552</v>
      </c>
      <c r="J11" s="68" t="s">
        <v>554</v>
      </c>
      <c r="K11" s="68">
        <v>43814</v>
      </c>
      <c r="L11" s="68" t="s">
        <v>555</v>
      </c>
      <c r="M11" s="68" t="s">
        <v>556</v>
      </c>
      <c r="N11" s="26">
        <v>43816</v>
      </c>
      <c r="O11" s="26">
        <v>43816</v>
      </c>
      <c r="P11" s="84">
        <v>43821</v>
      </c>
      <c r="Q11" s="84">
        <v>43822</v>
      </c>
      <c r="R11" s="26">
        <v>43825</v>
      </c>
      <c r="S11" s="26">
        <f t="shared" ref="S11" si="15">R11+1</f>
        <v>43826</v>
      </c>
      <c r="T11" s="93"/>
      <c r="U11" s="93"/>
    </row>
    <row r="12" spans="1:256" hidden="1">
      <c r="A12" s="83" t="s">
        <v>469</v>
      </c>
      <c r="B12" s="13" t="s">
        <v>472</v>
      </c>
      <c r="C12" s="26">
        <v>43811</v>
      </c>
      <c r="D12" s="26">
        <f t="shared" ref="D12:F15" si="16">C12+1</f>
        <v>43812</v>
      </c>
      <c r="E12" s="26">
        <f t="shared" si="16"/>
        <v>43813</v>
      </c>
      <c r="F12" s="26">
        <f t="shared" si="16"/>
        <v>43814</v>
      </c>
      <c r="G12" s="68" t="s">
        <v>85</v>
      </c>
      <c r="H12" s="68" t="s">
        <v>85</v>
      </c>
      <c r="I12" s="63" t="s">
        <v>473</v>
      </c>
      <c r="J12" s="68" t="s">
        <v>85</v>
      </c>
      <c r="K12" s="68" t="s">
        <v>85</v>
      </c>
      <c r="L12" s="68" t="s">
        <v>85</v>
      </c>
      <c r="M12" s="68" t="s">
        <v>85</v>
      </c>
      <c r="N12" s="26">
        <v>43823</v>
      </c>
      <c r="O12" s="26">
        <f>N12</f>
        <v>43823</v>
      </c>
      <c r="P12" s="84">
        <f>O12+5</f>
        <v>43828</v>
      </c>
      <c r="Q12" s="84">
        <f>P12+1</f>
        <v>43829</v>
      </c>
      <c r="R12" s="56">
        <f>Q12+3</f>
        <v>43832</v>
      </c>
      <c r="S12" s="56">
        <f t="shared" si="14"/>
        <v>43833</v>
      </c>
      <c r="T12" s="93"/>
      <c r="U12" s="93"/>
    </row>
    <row r="13" spans="1:256" hidden="1">
      <c r="A13" s="104" t="s">
        <v>206</v>
      </c>
      <c r="B13" s="13" t="s">
        <v>453</v>
      </c>
      <c r="C13" s="26">
        <v>43818</v>
      </c>
      <c r="D13" s="26">
        <f t="shared" si="16"/>
        <v>43819</v>
      </c>
      <c r="E13" s="26">
        <f t="shared" si="16"/>
        <v>43820</v>
      </c>
      <c r="F13" s="26">
        <f t="shared" si="16"/>
        <v>43821</v>
      </c>
      <c r="G13" s="26">
        <f>F13+6</f>
        <v>43827</v>
      </c>
      <c r="H13" s="26">
        <f>G13</f>
        <v>43827</v>
      </c>
      <c r="I13" s="63" t="s">
        <v>454</v>
      </c>
      <c r="J13" s="26">
        <f>H13+1</f>
        <v>43828</v>
      </c>
      <c r="K13" s="26">
        <f>J13+1</f>
        <v>43829</v>
      </c>
      <c r="L13" s="26">
        <f t="shared" ref="L13:M15" si="17">K13</f>
        <v>43829</v>
      </c>
      <c r="M13" s="26">
        <f t="shared" si="17"/>
        <v>43829</v>
      </c>
      <c r="N13" s="26">
        <f>M13+1</f>
        <v>43830</v>
      </c>
      <c r="O13" s="26">
        <f>N13</f>
        <v>43830</v>
      </c>
      <c r="P13" s="84">
        <f>O13+5</f>
        <v>43835</v>
      </c>
      <c r="Q13" s="84">
        <f>P13+1</f>
        <v>43836</v>
      </c>
      <c r="R13" s="56">
        <f>Q13+3</f>
        <v>43839</v>
      </c>
      <c r="S13" s="56">
        <f t="shared" si="14"/>
        <v>43840</v>
      </c>
      <c r="T13" s="93"/>
      <c r="U13" s="93"/>
    </row>
    <row r="14" spans="1:256" hidden="1">
      <c r="A14" s="104" t="s">
        <v>551</v>
      </c>
      <c r="B14" s="13" t="s">
        <v>455</v>
      </c>
      <c r="C14" s="26">
        <v>43825</v>
      </c>
      <c r="D14" s="26">
        <f t="shared" si="16"/>
        <v>43826</v>
      </c>
      <c r="E14" s="26">
        <f t="shared" si="16"/>
        <v>43827</v>
      </c>
      <c r="F14" s="26">
        <f t="shared" si="16"/>
        <v>43828</v>
      </c>
      <c r="G14" s="26">
        <f>F14+6</f>
        <v>43834</v>
      </c>
      <c r="H14" s="26">
        <f>G14</f>
        <v>43834</v>
      </c>
      <c r="I14" s="63" t="s">
        <v>456</v>
      </c>
      <c r="J14" s="26">
        <f>H14+1</f>
        <v>43835</v>
      </c>
      <c r="K14" s="26">
        <f>J14+1</f>
        <v>43836</v>
      </c>
      <c r="L14" s="26">
        <f t="shared" si="17"/>
        <v>43836</v>
      </c>
      <c r="M14" s="26">
        <f t="shared" si="17"/>
        <v>43836</v>
      </c>
      <c r="N14" s="26">
        <f>M14+1</f>
        <v>43837</v>
      </c>
      <c r="O14" s="26">
        <f>N14</f>
        <v>43837</v>
      </c>
      <c r="P14" s="84">
        <f>O14+5</f>
        <v>43842</v>
      </c>
      <c r="Q14" s="84">
        <f>P14+1</f>
        <v>43843</v>
      </c>
      <c r="R14" s="56">
        <f>Q14+3</f>
        <v>43846</v>
      </c>
      <c r="S14" s="56">
        <f t="shared" si="14"/>
        <v>43847</v>
      </c>
      <c r="T14" s="93"/>
      <c r="U14" s="93"/>
    </row>
    <row r="15" spans="1:256" hidden="1">
      <c r="A15" s="83" t="s">
        <v>469</v>
      </c>
      <c r="B15" s="13" t="s">
        <v>222</v>
      </c>
      <c r="C15" s="26">
        <v>43832</v>
      </c>
      <c r="D15" s="26">
        <f t="shared" si="16"/>
        <v>43833</v>
      </c>
      <c r="E15" s="26">
        <f t="shared" si="16"/>
        <v>43834</v>
      </c>
      <c r="F15" s="26">
        <f t="shared" si="16"/>
        <v>43835</v>
      </c>
      <c r="G15" s="26">
        <f t="shared" ref="G15:G20" si="18">F15+6</f>
        <v>43841</v>
      </c>
      <c r="H15" s="26">
        <f t="shared" ref="H15:H20" si="19">G15</f>
        <v>43841</v>
      </c>
      <c r="I15" s="63" t="s">
        <v>483</v>
      </c>
      <c r="J15" s="26">
        <f t="shared" ref="J15" si="20">H15+1</f>
        <v>43842</v>
      </c>
      <c r="K15" s="26">
        <f t="shared" ref="K15:K20" si="21">J15+1</f>
        <v>43843</v>
      </c>
      <c r="L15" s="26">
        <f t="shared" si="17"/>
        <v>43843</v>
      </c>
      <c r="M15" s="26">
        <f t="shared" si="17"/>
        <v>43843</v>
      </c>
      <c r="N15" s="26">
        <f t="shared" ref="N15:N20" si="22">M15+1</f>
        <v>43844</v>
      </c>
      <c r="O15" s="26">
        <f t="shared" ref="O15:O20" si="23">N15</f>
        <v>43844</v>
      </c>
      <c r="P15" s="84">
        <f t="shared" ref="P15:P20" si="24">O15+5</f>
        <v>43849</v>
      </c>
      <c r="Q15" s="84">
        <f t="shared" ref="Q15:Q20" si="25">P15+1</f>
        <v>43850</v>
      </c>
      <c r="R15" s="56">
        <f t="shared" ref="R15:R20" si="26">Q15+3</f>
        <v>43853</v>
      </c>
      <c r="S15" s="56">
        <f t="shared" ref="S15:S20" si="27">R15+1</f>
        <v>43854</v>
      </c>
      <c r="T15" s="93"/>
      <c r="U15" s="93"/>
    </row>
    <row r="16" spans="1:256" hidden="1">
      <c r="A16" s="104" t="s">
        <v>206</v>
      </c>
      <c r="B16" s="13" t="s">
        <v>481</v>
      </c>
      <c r="C16" s="26">
        <v>43839</v>
      </c>
      <c r="D16" s="26">
        <f t="shared" ref="D16:F20" si="28">C16+1</f>
        <v>43840</v>
      </c>
      <c r="E16" s="26">
        <f t="shared" si="28"/>
        <v>43841</v>
      </c>
      <c r="F16" s="26">
        <f t="shared" si="28"/>
        <v>43842</v>
      </c>
      <c r="G16" s="26">
        <f t="shared" si="18"/>
        <v>43848</v>
      </c>
      <c r="H16" s="26">
        <f t="shared" si="19"/>
        <v>43848</v>
      </c>
      <c r="I16" s="63" t="s">
        <v>482</v>
      </c>
      <c r="J16" s="349" t="s">
        <v>613</v>
      </c>
      <c r="K16" s="350"/>
      <c r="L16" s="350"/>
      <c r="M16" s="350"/>
      <c r="N16" s="350"/>
      <c r="O16" s="350"/>
      <c r="P16" s="350"/>
      <c r="Q16" s="350"/>
      <c r="R16" s="350"/>
      <c r="S16" s="351"/>
      <c r="T16" s="93"/>
      <c r="U16" s="93"/>
    </row>
    <row r="17" spans="1:21" hidden="1">
      <c r="A17" s="104" t="s">
        <v>206</v>
      </c>
      <c r="B17" s="13"/>
      <c r="C17" s="26"/>
      <c r="D17" s="26"/>
      <c r="E17" s="26"/>
      <c r="F17" s="26"/>
      <c r="G17" s="26"/>
      <c r="H17" s="26"/>
      <c r="I17" s="119" t="s">
        <v>612</v>
      </c>
      <c r="J17" s="26">
        <v>43856</v>
      </c>
      <c r="K17" s="26">
        <f t="shared" ref="K17" si="29">J17+1</f>
        <v>43857</v>
      </c>
      <c r="L17" s="26">
        <f t="shared" ref="L17" si="30">K17</f>
        <v>43857</v>
      </c>
      <c r="M17" s="26">
        <f t="shared" ref="M17" si="31">L17</f>
        <v>43857</v>
      </c>
      <c r="N17" s="26">
        <f t="shared" ref="N17" si="32">M17+1</f>
        <v>43858</v>
      </c>
      <c r="O17" s="26">
        <f t="shared" ref="O17" si="33">N17</f>
        <v>43858</v>
      </c>
      <c r="P17" s="84">
        <f t="shared" ref="P17" si="34">O17+5</f>
        <v>43863</v>
      </c>
      <c r="Q17" s="84">
        <f t="shared" ref="Q17" si="35">P17+1</f>
        <v>43864</v>
      </c>
      <c r="R17" s="56">
        <f t="shared" ref="R17" si="36">Q17+3</f>
        <v>43867</v>
      </c>
      <c r="S17" s="56">
        <f t="shared" ref="S17" si="37">R17+1</f>
        <v>43868</v>
      </c>
      <c r="T17" s="93"/>
      <c r="U17" s="93"/>
    </row>
    <row r="18" spans="1:21" hidden="1">
      <c r="A18" s="104" t="s">
        <v>551</v>
      </c>
      <c r="B18" s="13" t="s">
        <v>484</v>
      </c>
      <c r="C18" s="26">
        <v>43846</v>
      </c>
      <c r="D18" s="26">
        <f t="shared" si="28"/>
        <v>43847</v>
      </c>
      <c r="E18" s="26">
        <f t="shared" si="28"/>
        <v>43848</v>
      </c>
      <c r="F18" s="26">
        <f t="shared" si="28"/>
        <v>43849</v>
      </c>
      <c r="G18" s="26">
        <f t="shared" si="18"/>
        <v>43855</v>
      </c>
      <c r="H18" s="26">
        <f t="shared" si="19"/>
        <v>43855</v>
      </c>
      <c r="I18" s="144"/>
      <c r="J18" s="68">
        <v>43856</v>
      </c>
      <c r="K18" s="68" t="s">
        <v>725</v>
      </c>
      <c r="L18" s="26"/>
      <c r="M18" s="26"/>
      <c r="N18" s="26"/>
      <c r="O18" s="26"/>
      <c r="P18" s="84"/>
      <c r="Q18" s="84"/>
      <c r="R18" s="56"/>
      <c r="S18" s="56"/>
      <c r="T18" s="93"/>
      <c r="U18" s="93"/>
    </row>
    <row r="19" spans="1:21" hidden="1">
      <c r="A19" s="145" t="s">
        <v>726</v>
      </c>
      <c r="B19" s="13"/>
      <c r="C19" s="26"/>
      <c r="D19" s="26"/>
      <c r="E19" s="26"/>
      <c r="F19" s="26"/>
      <c r="G19" s="26"/>
      <c r="H19" s="26"/>
      <c r="I19" s="143" t="s">
        <v>614</v>
      </c>
      <c r="J19" s="26">
        <v>43863</v>
      </c>
      <c r="K19" s="26">
        <f t="shared" ref="K19" si="38">J19+1</f>
        <v>43864</v>
      </c>
      <c r="L19" s="26">
        <f t="shared" ref="L19" si="39">K19</f>
        <v>43864</v>
      </c>
      <c r="M19" s="26">
        <f t="shared" ref="M19" si="40">L19</f>
        <v>43864</v>
      </c>
      <c r="N19" s="26">
        <f t="shared" ref="N19" si="41">M19+1</f>
        <v>43865</v>
      </c>
      <c r="O19" s="26">
        <f t="shared" ref="O19" si="42">N19</f>
        <v>43865</v>
      </c>
      <c r="P19" s="84">
        <f t="shared" ref="P19" si="43">O19+5</f>
        <v>43870</v>
      </c>
      <c r="Q19" s="84">
        <f t="shared" ref="Q19" si="44">P19+1</f>
        <v>43871</v>
      </c>
      <c r="R19" s="56">
        <f t="shared" ref="R19" si="45">Q19+3</f>
        <v>43874</v>
      </c>
      <c r="S19" s="56">
        <f t="shared" ref="S19" si="46">R19+1</f>
        <v>43875</v>
      </c>
      <c r="T19" s="93"/>
      <c r="U19" s="93"/>
    </row>
    <row r="20" spans="1:21" hidden="1">
      <c r="A20" s="83" t="s">
        <v>469</v>
      </c>
      <c r="B20" s="13" t="s">
        <v>485</v>
      </c>
      <c r="C20" s="26">
        <v>43853</v>
      </c>
      <c r="D20" s="26">
        <f t="shared" si="28"/>
        <v>43854</v>
      </c>
      <c r="E20" s="26">
        <f t="shared" si="28"/>
        <v>43855</v>
      </c>
      <c r="F20" s="26">
        <f t="shared" si="28"/>
        <v>43856</v>
      </c>
      <c r="G20" s="26">
        <f t="shared" si="18"/>
        <v>43862</v>
      </c>
      <c r="H20" s="26">
        <f t="shared" si="19"/>
        <v>43862</v>
      </c>
      <c r="I20" s="63" t="s">
        <v>486</v>
      </c>
      <c r="J20" s="26">
        <v>43870</v>
      </c>
      <c r="K20" s="26">
        <f t="shared" si="21"/>
        <v>43871</v>
      </c>
      <c r="L20" s="26">
        <f t="shared" ref="L20:M20" si="47">K20</f>
        <v>43871</v>
      </c>
      <c r="M20" s="26">
        <f t="shared" si="47"/>
        <v>43871</v>
      </c>
      <c r="N20" s="26">
        <f t="shared" si="22"/>
        <v>43872</v>
      </c>
      <c r="O20" s="26">
        <f t="shared" si="23"/>
        <v>43872</v>
      </c>
      <c r="P20" s="84">
        <f t="shared" si="24"/>
        <v>43877</v>
      </c>
      <c r="Q20" s="84">
        <f t="shared" si="25"/>
        <v>43878</v>
      </c>
      <c r="R20" s="56">
        <f t="shared" si="26"/>
        <v>43881</v>
      </c>
      <c r="S20" s="56">
        <f t="shared" si="27"/>
        <v>43882</v>
      </c>
      <c r="T20" s="93"/>
      <c r="U20" s="93"/>
    </row>
    <row r="21" spans="1:21" hidden="1">
      <c r="A21" s="104" t="s">
        <v>206</v>
      </c>
      <c r="B21" s="13" t="s">
        <v>487</v>
      </c>
      <c r="C21" s="349" t="s">
        <v>599</v>
      </c>
      <c r="D21" s="350"/>
      <c r="E21" s="350"/>
      <c r="F21" s="350"/>
      <c r="G21" s="350"/>
      <c r="H21" s="351"/>
      <c r="I21" s="63" t="s">
        <v>488</v>
      </c>
      <c r="J21" s="349" t="s">
        <v>615</v>
      </c>
      <c r="K21" s="350"/>
      <c r="L21" s="350"/>
      <c r="M21" s="350"/>
      <c r="N21" s="350"/>
      <c r="O21" s="350"/>
      <c r="P21" s="350"/>
      <c r="Q21" s="350"/>
      <c r="R21" s="350"/>
      <c r="S21" s="351"/>
      <c r="T21" s="93"/>
      <c r="U21" s="93"/>
    </row>
    <row r="22" spans="1:21" hidden="1">
      <c r="A22" s="146" t="s">
        <v>736</v>
      </c>
      <c r="B22" s="13"/>
      <c r="C22" s="26"/>
      <c r="D22" s="26"/>
      <c r="E22" s="26"/>
      <c r="F22" s="26"/>
      <c r="G22" s="26"/>
      <c r="H22" s="26"/>
      <c r="I22" s="63"/>
      <c r="J22" s="26"/>
      <c r="K22" s="26"/>
      <c r="L22" s="26"/>
      <c r="M22" s="26"/>
      <c r="N22" s="26"/>
      <c r="O22" s="26"/>
      <c r="P22" s="84"/>
      <c r="Q22" s="84"/>
      <c r="R22" s="56"/>
      <c r="S22" s="56"/>
      <c r="T22" s="93"/>
      <c r="U22" s="93"/>
    </row>
    <row r="23" spans="1:21" hidden="1">
      <c r="A23" s="104" t="s">
        <v>206</v>
      </c>
      <c r="B23" s="13" t="s">
        <v>489</v>
      </c>
      <c r="C23" s="26">
        <v>43874</v>
      </c>
      <c r="D23" s="26">
        <f t="shared" ref="D23:D26" si="48">C23+1</f>
        <v>43875</v>
      </c>
      <c r="E23" s="26">
        <f t="shared" ref="E23:E26" si="49">D23+1</f>
        <v>43876</v>
      </c>
      <c r="F23" s="26">
        <f t="shared" ref="F23:F26" si="50">E23+1</f>
        <v>43877</v>
      </c>
      <c r="G23" s="26">
        <f t="shared" ref="G23:G26" si="51">F23+6</f>
        <v>43883</v>
      </c>
      <c r="H23" s="26">
        <f t="shared" ref="H23:H26" si="52">G23</f>
        <v>43883</v>
      </c>
      <c r="I23" s="63" t="s">
        <v>490</v>
      </c>
      <c r="J23" s="26">
        <f t="shared" ref="J23:J26" si="53">H23+1</f>
        <v>43884</v>
      </c>
      <c r="K23" s="26">
        <f t="shared" ref="K23:K26" si="54">J23+1</f>
        <v>43885</v>
      </c>
      <c r="L23" s="26">
        <f t="shared" ref="L23:L26" si="55">K23</f>
        <v>43885</v>
      </c>
      <c r="M23" s="26">
        <f t="shared" ref="M23:M26" si="56">L23</f>
        <v>43885</v>
      </c>
      <c r="N23" s="26">
        <f t="shared" ref="N23:N26" si="57">M23+1</f>
        <v>43886</v>
      </c>
      <c r="O23" s="26">
        <f t="shared" ref="O23:O26" si="58">N23</f>
        <v>43886</v>
      </c>
      <c r="P23" s="84">
        <f t="shared" ref="P23:P26" si="59">O23+5</f>
        <v>43891</v>
      </c>
      <c r="Q23" s="84">
        <f t="shared" ref="Q23:Q26" si="60">P23+1</f>
        <v>43892</v>
      </c>
      <c r="R23" s="56">
        <f t="shared" ref="R23:R26" si="61">Q23+3</f>
        <v>43895</v>
      </c>
      <c r="S23" s="56">
        <f t="shared" ref="S23:S26" si="62">R23+1</f>
        <v>43896</v>
      </c>
      <c r="T23" s="93"/>
      <c r="U23" s="93"/>
    </row>
    <row r="24" spans="1:21" hidden="1">
      <c r="A24" s="104" t="s">
        <v>726</v>
      </c>
      <c r="B24" s="13" t="s">
        <v>616</v>
      </c>
      <c r="C24" s="26">
        <v>43881</v>
      </c>
      <c r="D24" s="26">
        <f t="shared" si="48"/>
        <v>43882</v>
      </c>
      <c r="E24" s="26">
        <f t="shared" si="49"/>
        <v>43883</v>
      </c>
      <c r="F24" s="26">
        <f t="shared" si="50"/>
        <v>43884</v>
      </c>
      <c r="G24" s="26">
        <f t="shared" si="51"/>
        <v>43890</v>
      </c>
      <c r="H24" s="26">
        <f t="shared" si="52"/>
        <v>43890</v>
      </c>
      <c r="I24" s="63" t="s">
        <v>617</v>
      </c>
      <c r="J24" s="26">
        <f t="shared" si="53"/>
        <v>43891</v>
      </c>
      <c r="K24" s="26">
        <f t="shared" si="54"/>
        <v>43892</v>
      </c>
      <c r="L24" s="26">
        <f t="shared" si="55"/>
        <v>43892</v>
      </c>
      <c r="M24" s="26">
        <f t="shared" si="56"/>
        <v>43892</v>
      </c>
      <c r="N24" s="26">
        <f t="shared" si="57"/>
        <v>43893</v>
      </c>
      <c r="O24" s="26">
        <f t="shared" si="58"/>
        <v>43893</v>
      </c>
      <c r="P24" s="84">
        <f t="shared" si="59"/>
        <v>43898</v>
      </c>
      <c r="Q24" s="84">
        <f t="shared" si="60"/>
        <v>43899</v>
      </c>
      <c r="R24" s="56">
        <f t="shared" si="61"/>
        <v>43902</v>
      </c>
      <c r="S24" s="56">
        <f t="shared" si="62"/>
        <v>43903</v>
      </c>
      <c r="T24" s="93"/>
      <c r="U24" s="93"/>
    </row>
    <row r="25" spans="1:21">
      <c r="A25" s="83" t="s">
        <v>469</v>
      </c>
      <c r="B25" s="13" t="s">
        <v>618</v>
      </c>
      <c r="C25" s="26">
        <v>43888</v>
      </c>
      <c r="D25" s="26">
        <f t="shared" si="48"/>
        <v>43889</v>
      </c>
      <c r="E25" s="26">
        <f t="shared" si="49"/>
        <v>43890</v>
      </c>
      <c r="F25" s="26">
        <f t="shared" si="50"/>
        <v>43891</v>
      </c>
      <c r="G25" s="26">
        <f t="shared" si="51"/>
        <v>43897</v>
      </c>
      <c r="H25" s="26">
        <f t="shared" si="52"/>
        <v>43897</v>
      </c>
      <c r="I25" s="63" t="s">
        <v>619</v>
      </c>
      <c r="J25" s="26">
        <f t="shared" si="53"/>
        <v>43898</v>
      </c>
      <c r="K25" s="26">
        <f t="shared" si="54"/>
        <v>43899</v>
      </c>
      <c r="L25" s="26">
        <f t="shared" si="55"/>
        <v>43899</v>
      </c>
      <c r="M25" s="26">
        <f t="shared" si="56"/>
        <v>43899</v>
      </c>
      <c r="N25" s="26">
        <f t="shared" si="57"/>
        <v>43900</v>
      </c>
      <c r="O25" s="26">
        <f t="shared" si="58"/>
        <v>43900</v>
      </c>
      <c r="P25" s="84">
        <f t="shared" si="59"/>
        <v>43905</v>
      </c>
      <c r="Q25" s="84">
        <f t="shared" si="60"/>
        <v>43906</v>
      </c>
      <c r="R25" s="56">
        <f t="shared" si="61"/>
        <v>43909</v>
      </c>
      <c r="S25" s="56">
        <f t="shared" si="62"/>
        <v>43910</v>
      </c>
      <c r="T25" s="93"/>
      <c r="U25" s="93"/>
    </row>
    <row r="26" spans="1:21">
      <c r="A26" s="104" t="s">
        <v>206</v>
      </c>
      <c r="B26" s="13" t="s">
        <v>620</v>
      </c>
      <c r="C26" s="26">
        <v>43895</v>
      </c>
      <c r="D26" s="26">
        <f t="shared" si="48"/>
        <v>43896</v>
      </c>
      <c r="E26" s="26">
        <f t="shared" si="49"/>
        <v>43897</v>
      </c>
      <c r="F26" s="26">
        <f t="shared" si="50"/>
        <v>43898</v>
      </c>
      <c r="G26" s="26">
        <f t="shared" si="51"/>
        <v>43904</v>
      </c>
      <c r="H26" s="26">
        <f t="shared" si="52"/>
        <v>43904</v>
      </c>
      <c r="I26" s="63" t="s">
        <v>621</v>
      </c>
      <c r="J26" s="26">
        <f t="shared" si="53"/>
        <v>43905</v>
      </c>
      <c r="K26" s="26">
        <f t="shared" si="54"/>
        <v>43906</v>
      </c>
      <c r="L26" s="26">
        <f t="shared" si="55"/>
        <v>43906</v>
      </c>
      <c r="M26" s="26">
        <f t="shared" si="56"/>
        <v>43906</v>
      </c>
      <c r="N26" s="26">
        <f t="shared" si="57"/>
        <v>43907</v>
      </c>
      <c r="O26" s="26">
        <f t="shared" si="58"/>
        <v>43907</v>
      </c>
      <c r="P26" s="84">
        <f t="shared" si="59"/>
        <v>43912</v>
      </c>
      <c r="Q26" s="84">
        <f t="shared" si="60"/>
        <v>43913</v>
      </c>
      <c r="R26" s="56">
        <f t="shared" si="61"/>
        <v>43916</v>
      </c>
      <c r="S26" s="56">
        <f t="shared" si="62"/>
        <v>43917</v>
      </c>
      <c r="T26" s="93"/>
      <c r="U26" s="93"/>
    </row>
    <row r="27" spans="1:21">
      <c r="A27" s="104" t="s">
        <v>726</v>
      </c>
      <c r="B27" s="13" t="s">
        <v>622</v>
      </c>
      <c r="C27" s="26">
        <v>43902</v>
      </c>
      <c r="D27" s="26">
        <f t="shared" ref="D27:D29" si="63">C27+1</f>
        <v>43903</v>
      </c>
      <c r="E27" s="26">
        <f t="shared" ref="E27:E29" si="64">D27+1</f>
        <v>43904</v>
      </c>
      <c r="F27" s="26">
        <f t="shared" ref="F27:F29" si="65">E27+1</f>
        <v>43905</v>
      </c>
      <c r="G27" s="26">
        <f t="shared" ref="G27:G29" si="66">F27+6</f>
        <v>43911</v>
      </c>
      <c r="H27" s="26">
        <f t="shared" ref="H27:H29" si="67">G27</f>
        <v>43911</v>
      </c>
      <c r="I27" s="63" t="s">
        <v>623</v>
      </c>
      <c r="J27" s="26">
        <f t="shared" ref="J27:J29" si="68">H27+1</f>
        <v>43912</v>
      </c>
      <c r="K27" s="26">
        <f t="shared" ref="K27:K29" si="69">J27+1</f>
        <v>43913</v>
      </c>
      <c r="L27" s="26">
        <f t="shared" ref="L27:L29" si="70">K27</f>
        <v>43913</v>
      </c>
      <c r="M27" s="26">
        <f t="shared" ref="M27:M29" si="71">L27</f>
        <v>43913</v>
      </c>
      <c r="N27" s="26">
        <f t="shared" ref="N27:N29" si="72">M27+1</f>
        <v>43914</v>
      </c>
      <c r="O27" s="26">
        <f t="shared" ref="O27:O29" si="73">N27</f>
        <v>43914</v>
      </c>
      <c r="P27" s="84">
        <f t="shared" ref="P27:P29" si="74">O27+5</f>
        <v>43919</v>
      </c>
      <c r="Q27" s="84">
        <f t="shared" ref="Q27:Q29" si="75">P27+1</f>
        <v>43920</v>
      </c>
      <c r="R27" s="56">
        <f t="shared" ref="R27:R29" si="76">Q27+3</f>
        <v>43923</v>
      </c>
      <c r="S27" s="56">
        <f t="shared" ref="S27:S29" si="77">R27+1</f>
        <v>43924</v>
      </c>
      <c r="T27" s="93"/>
      <c r="U27" s="93"/>
    </row>
    <row r="28" spans="1:21">
      <c r="A28" s="83" t="s">
        <v>469</v>
      </c>
      <c r="B28" s="13" t="s">
        <v>624</v>
      </c>
      <c r="C28" s="26">
        <v>43909</v>
      </c>
      <c r="D28" s="26">
        <f t="shared" si="63"/>
        <v>43910</v>
      </c>
      <c r="E28" s="26">
        <f t="shared" si="64"/>
        <v>43911</v>
      </c>
      <c r="F28" s="26">
        <f t="shared" si="65"/>
        <v>43912</v>
      </c>
      <c r="G28" s="26">
        <f t="shared" si="66"/>
        <v>43918</v>
      </c>
      <c r="H28" s="26">
        <f t="shared" si="67"/>
        <v>43918</v>
      </c>
      <c r="I28" s="63" t="s">
        <v>625</v>
      </c>
      <c r="J28" s="26">
        <f t="shared" si="68"/>
        <v>43919</v>
      </c>
      <c r="K28" s="26">
        <f t="shared" si="69"/>
        <v>43920</v>
      </c>
      <c r="L28" s="26">
        <f t="shared" si="70"/>
        <v>43920</v>
      </c>
      <c r="M28" s="26">
        <f t="shared" si="71"/>
        <v>43920</v>
      </c>
      <c r="N28" s="26">
        <f t="shared" si="72"/>
        <v>43921</v>
      </c>
      <c r="O28" s="26">
        <f t="shared" si="73"/>
        <v>43921</v>
      </c>
      <c r="P28" s="84">
        <f t="shared" si="74"/>
        <v>43926</v>
      </c>
      <c r="Q28" s="84">
        <f t="shared" si="75"/>
        <v>43927</v>
      </c>
      <c r="R28" s="56">
        <f t="shared" si="76"/>
        <v>43930</v>
      </c>
      <c r="S28" s="56">
        <f t="shared" si="77"/>
        <v>43931</v>
      </c>
      <c r="T28" s="93"/>
      <c r="U28" s="93"/>
    </row>
    <row r="29" spans="1:21">
      <c r="A29" s="104" t="s">
        <v>206</v>
      </c>
      <c r="B29" s="13" t="s">
        <v>626</v>
      </c>
      <c r="C29" s="26">
        <v>43916</v>
      </c>
      <c r="D29" s="26">
        <f t="shared" si="63"/>
        <v>43917</v>
      </c>
      <c r="E29" s="26">
        <f t="shared" si="64"/>
        <v>43918</v>
      </c>
      <c r="F29" s="26">
        <f t="shared" si="65"/>
        <v>43919</v>
      </c>
      <c r="G29" s="26">
        <f t="shared" si="66"/>
        <v>43925</v>
      </c>
      <c r="H29" s="26">
        <f t="shared" si="67"/>
        <v>43925</v>
      </c>
      <c r="I29" s="63" t="s">
        <v>627</v>
      </c>
      <c r="J29" s="26">
        <f t="shared" si="68"/>
        <v>43926</v>
      </c>
      <c r="K29" s="26">
        <f t="shared" si="69"/>
        <v>43927</v>
      </c>
      <c r="L29" s="26">
        <f t="shared" si="70"/>
        <v>43927</v>
      </c>
      <c r="M29" s="26">
        <f t="shared" si="71"/>
        <v>43927</v>
      </c>
      <c r="N29" s="26">
        <f t="shared" si="72"/>
        <v>43928</v>
      </c>
      <c r="O29" s="26">
        <f t="shared" si="73"/>
        <v>43928</v>
      </c>
      <c r="P29" s="84">
        <f t="shared" si="74"/>
        <v>43933</v>
      </c>
      <c r="Q29" s="84">
        <f t="shared" si="75"/>
        <v>43934</v>
      </c>
      <c r="R29" s="56">
        <f t="shared" si="76"/>
        <v>43937</v>
      </c>
      <c r="S29" s="56">
        <f t="shared" si="77"/>
        <v>43938</v>
      </c>
      <c r="T29" s="93"/>
      <c r="U29" s="93"/>
    </row>
    <row r="30" spans="1:21">
      <c r="A30" s="104" t="s">
        <v>726</v>
      </c>
      <c r="B30" s="13" t="s">
        <v>792</v>
      </c>
      <c r="C30" s="26">
        <v>43923</v>
      </c>
      <c r="D30" s="26">
        <f t="shared" ref="D30:D34" si="78">C30+1</f>
        <v>43924</v>
      </c>
      <c r="E30" s="26">
        <f t="shared" ref="E30:E34" si="79">D30+1</f>
        <v>43925</v>
      </c>
      <c r="F30" s="26">
        <f t="shared" ref="F30:F34" si="80">E30+1</f>
        <v>43926</v>
      </c>
      <c r="G30" s="26">
        <f t="shared" ref="G30:G34" si="81">F30+6</f>
        <v>43932</v>
      </c>
      <c r="H30" s="26">
        <f t="shared" ref="H30:H34" si="82">G30</f>
        <v>43932</v>
      </c>
      <c r="I30" s="63" t="s">
        <v>793</v>
      </c>
      <c r="J30" s="26">
        <f t="shared" ref="J30:J34" si="83">H30+1</f>
        <v>43933</v>
      </c>
      <c r="K30" s="26">
        <f t="shared" ref="K30:K34" si="84">J30+1</f>
        <v>43934</v>
      </c>
      <c r="L30" s="26">
        <f t="shared" ref="L30:L34" si="85">K30</f>
        <v>43934</v>
      </c>
      <c r="M30" s="26">
        <f t="shared" ref="M30:M34" si="86">L30</f>
        <v>43934</v>
      </c>
      <c r="N30" s="26">
        <f t="shared" ref="N30:N34" si="87">M30+1</f>
        <v>43935</v>
      </c>
      <c r="O30" s="26">
        <f t="shared" ref="O30:O34" si="88">N30</f>
        <v>43935</v>
      </c>
      <c r="P30" s="84">
        <f t="shared" ref="P30:P34" si="89">O30+5</f>
        <v>43940</v>
      </c>
      <c r="Q30" s="84">
        <f t="shared" ref="Q30:Q34" si="90">P30+1</f>
        <v>43941</v>
      </c>
      <c r="R30" s="56">
        <f t="shared" ref="R30:R34" si="91">Q30+3</f>
        <v>43944</v>
      </c>
      <c r="S30" s="56">
        <f t="shared" ref="S30:S34" si="92">R30+1</f>
        <v>43945</v>
      </c>
      <c r="T30" s="93"/>
      <c r="U30" s="93"/>
    </row>
    <row r="31" spans="1:21">
      <c r="A31" s="83" t="s">
        <v>469</v>
      </c>
      <c r="B31" s="13" t="s">
        <v>794</v>
      </c>
      <c r="C31" s="26">
        <v>43930</v>
      </c>
      <c r="D31" s="26">
        <f t="shared" si="78"/>
        <v>43931</v>
      </c>
      <c r="E31" s="26">
        <f t="shared" si="79"/>
        <v>43932</v>
      </c>
      <c r="F31" s="26">
        <f t="shared" si="80"/>
        <v>43933</v>
      </c>
      <c r="G31" s="26">
        <f t="shared" si="81"/>
        <v>43939</v>
      </c>
      <c r="H31" s="26">
        <f t="shared" si="82"/>
        <v>43939</v>
      </c>
      <c r="I31" s="63" t="s">
        <v>795</v>
      </c>
      <c r="J31" s="26">
        <f t="shared" si="83"/>
        <v>43940</v>
      </c>
      <c r="K31" s="26">
        <f t="shared" si="84"/>
        <v>43941</v>
      </c>
      <c r="L31" s="26">
        <f t="shared" si="85"/>
        <v>43941</v>
      </c>
      <c r="M31" s="26">
        <f t="shared" si="86"/>
        <v>43941</v>
      </c>
      <c r="N31" s="26">
        <f t="shared" si="87"/>
        <v>43942</v>
      </c>
      <c r="O31" s="26">
        <f t="shared" si="88"/>
        <v>43942</v>
      </c>
      <c r="P31" s="84">
        <f t="shared" si="89"/>
        <v>43947</v>
      </c>
      <c r="Q31" s="84">
        <f t="shared" si="90"/>
        <v>43948</v>
      </c>
      <c r="R31" s="56">
        <f t="shared" si="91"/>
        <v>43951</v>
      </c>
      <c r="S31" s="56">
        <f t="shared" si="92"/>
        <v>43952</v>
      </c>
      <c r="T31" s="93"/>
      <c r="U31" s="93"/>
    </row>
    <row r="32" spans="1:21">
      <c r="A32" s="104" t="s">
        <v>206</v>
      </c>
      <c r="B32" s="13" t="s">
        <v>796</v>
      </c>
      <c r="C32" s="26">
        <v>43937</v>
      </c>
      <c r="D32" s="26">
        <f t="shared" si="78"/>
        <v>43938</v>
      </c>
      <c r="E32" s="26">
        <f t="shared" si="79"/>
        <v>43939</v>
      </c>
      <c r="F32" s="26">
        <f t="shared" si="80"/>
        <v>43940</v>
      </c>
      <c r="G32" s="26">
        <f t="shared" si="81"/>
        <v>43946</v>
      </c>
      <c r="H32" s="26">
        <f t="shared" si="82"/>
        <v>43946</v>
      </c>
      <c r="I32" s="63" t="s">
        <v>797</v>
      </c>
      <c r="J32" s="26">
        <f t="shared" si="83"/>
        <v>43947</v>
      </c>
      <c r="K32" s="26">
        <f t="shared" si="84"/>
        <v>43948</v>
      </c>
      <c r="L32" s="26">
        <f t="shared" si="85"/>
        <v>43948</v>
      </c>
      <c r="M32" s="26">
        <f t="shared" si="86"/>
        <v>43948</v>
      </c>
      <c r="N32" s="26">
        <f t="shared" si="87"/>
        <v>43949</v>
      </c>
      <c r="O32" s="26">
        <f t="shared" si="88"/>
        <v>43949</v>
      </c>
      <c r="P32" s="84">
        <f t="shared" si="89"/>
        <v>43954</v>
      </c>
      <c r="Q32" s="84">
        <f t="shared" si="90"/>
        <v>43955</v>
      </c>
      <c r="R32" s="56">
        <f t="shared" si="91"/>
        <v>43958</v>
      </c>
      <c r="S32" s="56">
        <f t="shared" si="92"/>
        <v>43959</v>
      </c>
      <c r="T32" s="93"/>
      <c r="U32" s="93"/>
    </row>
    <row r="33" spans="1:21">
      <c r="A33" s="104" t="s">
        <v>726</v>
      </c>
      <c r="B33" s="13" t="s">
        <v>798</v>
      </c>
      <c r="C33" s="26">
        <v>43944</v>
      </c>
      <c r="D33" s="26">
        <f t="shared" si="78"/>
        <v>43945</v>
      </c>
      <c r="E33" s="26">
        <f t="shared" si="79"/>
        <v>43946</v>
      </c>
      <c r="F33" s="26">
        <f t="shared" si="80"/>
        <v>43947</v>
      </c>
      <c r="G33" s="26">
        <f t="shared" si="81"/>
        <v>43953</v>
      </c>
      <c r="H33" s="26">
        <f t="shared" si="82"/>
        <v>43953</v>
      </c>
      <c r="I33" s="63" t="s">
        <v>799</v>
      </c>
      <c r="J33" s="26">
        <f t="shared" si="83"/>
        <v>43954</v>
      </c>
      <c r="K33" s="26">
        <f t="shared" si="84"/>
        <v>43955</v>
      </c>
      <c r="L33" s="26">
        <f t="shared" si="85"/>
        <v>43955</v>
      </c>
      <c r="M33" s="26">
        <f t="shared" si="86"/>
        <v>43955</v>
      </c>
      <c r="N33" s="26">
        <f t="shared" si="87"/>
        <v>43956</v>
      </c>
      <c r="O33" s="26">
        <f t="shared" si="88"/>
        <v>43956</v>
      </c>
      <c r="P33" s="84">
        <f t="shared" si="89"/>
        <v>43961</v>
      </c>
      <c r="Q33" s="84">
        <f t="shared" si="90"/>
        <v>43962</v>
      </c>
      <c r="R33" s="56">
        <f t="shared" si="91"/>
        <v>43965</v>
      </c>
      <c r="S33" s="56">
        <f t="shared" si="92"/>
        <v>43966</v>
      </c>
      <c r="T33" s="93"/>
      <c r="U33" s="93"/>
    </row>
    <row r="34" spans="1:21">
      <c r="A34" s="83" t="s">
        <v>469</v>
      </c>
      <c r="B34" s="13" t="s">
        <v>800</v>
      </c>
      <c r="C34" s="26">
        <v>43951</v>
      </c>
      <c r="D34" s="26">
        <f t="shared" si="78"/>
        <v>43952</v>
      </c>
      <c r="E34" s="26">
        <f t="shared" si="79"/>
        <v>43953</v>
      </c>
      <c r="F34" s="26">
        <f t="shared" si="80"/>
        <v>43954</v>
      </c>
      <c r="G34" s="26">
        <f t="shared" si="81"/>
        <v>43960</v>
      </c>
      <c r="H34" s="26">
        <f t="shared" si="82"/>
        <v>43960</v>
      </c>
      <c r="I34" s="63" t="s">
        <v>801</v>
      </c>
      <c r="J34" s="26">
        <f t="shared" si="83"/>
        <v>43961</v>
      </c>
      <c r="K34" s="26">
        <f t="shared" si="84"/>
        <v>43962</v>
      </c>
      <c r="L34" s="26">
        <f t="shared" si="85"/>
        <v>43962</v>
      </c>
      <c r="M34" s="26">
        <f t="shared" si="86"/>
        <v>43962</v>
      </c>
      <c r="N34" s="26">
        <f t="shared" si="87"/>
        <v>43963</v>
      </c>
      <c r="O34" s="26">
        <f t="shared" si="88"/>
        <v>43963</v>
      </c>
      <c r="P34" s="84">
        <f t="shared" si="89"/>
        <v>43968</v>
      </c>
      <c r="Q34" s="84">
        <f t="shared" si="90"/>
        <v>43969</v>
      </c>
      <c r="R34" s="56">
        <f t="shared" si="91"/>
        <v>43972</v>
      </c>
      <c r="S34" s="56">
        <f t="shared" si="92"/>
        <v>43973</v>
      </c>
      <c r="T34" s="93"/>
      <c r="U34" s="93"/>
    </row>
    <row r="35" spans="1:21">
      <c r="A35" s="104" t="s">
        <v>206</v>
      </c>
      <c r="B35" s="13" t="s">
        <v>951</v>
      </c>
      <c r="C35" s="26">
        <v>43958</v>
      </c>
      <c r="D35" s="26">
        <f t="shared" ref="D35:D37" si="93">C35+1</f>
        <v>43959</v>
      </c>
      <c r="E35" s="26">
        <f t="shared" ref="E35:E37" si="94">D35+1</f>
        <v>43960</v>
      </c>
      <c r="F35" s="26">
        <f t="shared" ref="F35:F37" si="95">E35+1</f>
        <v>43961</v>
      </c>
      <c r="G35" s="26">
        <f t="shared" ref="G35:G37" si="96">F35+6</f>
        <v>43967</v>
      </c>
      <c r="H35" s="26">
        <f t="shared" ref="H35:H37" si="97">G35</f>
        <v>43967</v>
      </c>
      <c r="I35" s="63" t="s">
        <v>952</v>
      </c>
      <c r="J35" s="26">
        <f t="shared" ref="J35:J37" si="98">H35+1</f>
        <v>43968</v>
      </c>
      <c r="K35" s="26">
        <f t="shared" ref="K35:K37" si="99">J35+1</f>
        <v>43969</v>
      </c>
      <c r="L35" s="26">
        <f t="shared" ref="L35:L37" si="100">K35</f>
        <v>43969</v>
      </c>
      <c r="M35" s="26">
        <f t="shared" ref="M35:M37" si="101">L35</f>
        <v>43969</v>
      </c>
      <c r="N35" s="26">
        <f t="shared" ref="N35:N37" si="102">M35+1</f>
        <v>43970</v>
      </c>
      <c r="O35" s="26">
        <f t="shared" ref="O35:O37" si="103">N35</f>
        <v>43970</v>
      </c>
      <c r="P35" s="84">
        <f t="shared" ref="P35:P37" si="104">O35+5</f>
        <v>43975</v>
      </c>
      <c r="Q35" s="84">
        <f t="shared" ref="Q35:Q37" si="105">P35+1</f>
        <v>43976</v>
      </c>
      <c r="R35" s="56">
        <f t="shared" ref="R35:R37" si="106">Q35+3</f>
        <v>43979</v>
      </c>
      <c r="S35" s="56">
        <f t="shared" ref="S35:S37" si="107">R35+1</f>
        <v>43980</v>
      </c>
      <c r="T35" s="93"/>
      <c r="U35" s="93"/>
    </row>
    <row r="36" spans="1:21">
      <c r="A36" s="104" t="s">
        <v>726</v>
      </c>
      <c r="B36" s="13" t="s">
        <v>953</v>
      </c>
      <c r="C36" s="26">
        <v>43965</v>
      </c>
      <c r="D36" s="26">
        <f t="shared" si="93"/>
        <v>43966</v>
      </c>
      <c r="E36" s="26">
        <f t="shared" si="94"/>
        <v>43967</v>
      </c>
      <c r="F36" s="26">
        <f t="shared" si="95"/>
        <v>43968</v>
      </c>
      <c r="G36" s="26">
        <f t="shared" si="96"/>
        <v>43974</v>
      </c>
      <c r="H36" s="26">
        <f t="shared" si="97"/>
        <v>43974</v>
      </c>
      <c r="I36" s="63" t="s">
        <v>954</v>
      </c>
      <c r="J36" s="26">
        <f t="shared" si="98"/>
        <v>43975</v>
      </c>
      <c r="K36" s="26">
        <f t="shared" si="99"/>
        <v>43976</v>
      </c>
      <c r="L36" s="26">
        <f t="shared" si="100"/>
        <v>43976</v>
      </c>
      <c r="M36" s="26">
        <f t="shared" si="101"/>
        <v>43976</v>
      </c>
      <c r="N36" s="26">
        <f t="shared" si="102"/>
        <v>43977</v>
      </c>
      <c r="O36" s="26">
        <f t="shared" si="103"/>
        <v>43977</v>
      </c>
      <c r="P36" s="84">
        <f t="shared" si="104"/>
        <v>43982</v>
      </c>
      <c r="Q36" s="84">
        <f t="shared" si="105"/>
        <v>43983</v>
      </c>
      <c r="R36" s="56">
        <f t="shared" si="106"/>
        <v>43986</v>
      </c>
      <c r="S36" s="56">
        <f t="shared" si="107"/>
        <v>43987</v>
      </c>
      <c r="T36" s="93"/>
      <c r="U36" s="93"/>
    </row>
    <row r="37" spans="1:21">
      <c r="A37" s="83" t="s">
        <v>469</v>
      </c>
      <c r="B37" s="13" t="s">
        <v>955</v>
      </c>
      <c r="C37" s="26">
        <v>43972</v>
      </c>
      <c r="D37" s="26">
        <f t="shared" si="93"/>
        <v>43973</v>
      </c>
      <c r="E37" s="26">
        <f t="shared" si="94"/>
        <v>43974</v>
      </c>
      <c r="F37" s="26">
        <f t="shared" si="95"/>
        <v>43975</v>
      </c>
      <c r="G37" s="26">
        <f t="shared" si="96"/>
        <v>43981</v>
      </c>
      <c r="H37" s="26">
        <f t="shared" si="97"/>
        <v>43981</v>
      </c>
      <c r="I37" s="63" t="s">
        <v>956</v>
      </c>
      <c r="J37" s="26">
        <f t="shared" si="98"/>
        <v>43982</v>
      </c>
      <c r="K37" s="26">
        <f t="shared" si="99"/>
        <v>43983</v>
      </c>
      <c r="L37" s="26">
        <f t="shared" si="100"/>
        <v>43983</v>
      </c>
      <c r="M37" s="26">
        <f t="shared" si="101"/>
        <v>43983</v>
      </c>
      <c r="N37" s="26">
        <f t="shared" si="102"/>
        <v>43984</v>
      </c>
      <c r="O37" s="26">
        <f t="shared" si="103"/>
        <v>43984</v>
      </c>
      <c r="P37" s="84">
        <f t="shared" si="104"/>
        <v>43989</v>
      </c>
      <c r="Q37" s="84">
        <f t="shared" si="105"/>
        <v>43990</v>
      </c>
      <c r="R37" s="56">
        <f t="shared" si="106"/>
        <v>43993</v>
      </c>
      <c r="S37" s="56">
        <f t="shared" si="107"/>
        <v>43994</v>
      </c>
      <c r="T37" s="93"/>
      <c r="U37" s="93"/>
    </row>
    <row r="38" spans="1:21">
      <c r="A38" s="104" t="s">
        <v>206</v>
      </c>
      <c r="B38" s="13" t="s">
        <v>957</v>
      </c>
      <c r="C38" s="26">
        <v>43979</v>
      </c>
      <c r="D38" s="26">
        <f t="shared" ref="D38:D40" si="108">C38+1</f>
        <v>43980</v>
      </c>
      <c r="E38" s="26">
        <f t="shared" ref="E38:E40" si="109">D38+1</f>
        <v>43981</v>
      </c>
      <c r="F38" s="26">
        <f t="shared" ref="F38:F40" si="110">E38+1</f>
        <v>43982</v>
      </c>
      <c r="G38" s="26">
        <f t="shared" ref="G38:G40" si="111">F38+6</f>
        <v>43988</v>
      </c>
      <c r="H38" s="26">
        <f t="shared" ref="H38:H40" si="112">G38</f>
        <v>43988</v>
      </c>
      <c r="I38" s="63" t="s">
        <v>958</v>
      </c>
      <c r="J38" s="26">
        <f t="shared" ref="J38:J40" si="113">H38+1</f>
        <v>43989</v>
      </c>
      <c r="K38" s="26">
        <f t="shared" ref="K38:K40" si="114">J38+1</f>
        <v>43990</v>
      </c>
      <c r="L38" s="26">
        <f t="shared" ref="L38:L40" si="115">K38</f>
        <v>43990</v>
      </c>
      <c r="M38" s="26">
        <f t="shared" ref="M38:M40" si="116">L38</f>
        <v>43990</v>
      </c>
      <c r="N38" s="26">
        <f t="shared" ref="N38:N40" si="117">M38+1</f>
        <v>43991</v>
      </c>
      <c r="O38" s="26">
        <f t="shared" ref="O38:O40" si="118">N38</f>
        <v>43991</v>
      </c>
      <c r="P38" s="84">
        <f t="shared" ref="P38:P40" si="119">O38+5</f>
        <v>43996</v>
      </c>
      <c r="Q38" s="84">
        <f t="shared" ref="Q38:Q40" si="120">P38+1</f>
        <v>43997</v>
      </c>
      <c r="R38" s="56">
        <f t="shared" ref="R38:R40" si="121">Q38+3</f>
        <v>44000</v>
      </c>
      <c r="S38" s="56">
        <f t="shared" ref="S38:S40" si="122">R38+1</f>
        <v>44001</v>
      </c>
      <c r="T38" s="93"/>
      <c r="U38" s="93"/>
    </row>
    <row r="39" spans="1:21">
      <c r="A39" s="104" t="s">
        <v>726</v>
      </c>
      <c r="B39" s="13" t="s">
        <v>959</v>
      </c>
      <c r="C39" s="26">
        <v>43986</v>
      </c>
      <c r="D39" s="26">
        <f t="shared" si="108"/>
        <v>43987</v>
      </c>
      <c r="E39" s="26">
        <f t="shared" si="109"/>
        <v>43988</v>
      </c>
      <c r="F39" s="26">
        <f t="shared" si="110"/>
        <v>43989</v>
      </c>
      <c r="G39" s="26">
        <f t="shared" si="111"/>
        <v>43995</v>
      </c>
      <c r="H39" s="26">
        <f t="shared" si="112"/>
        <v>43995</v>
      </c>
      <c r="I39" s="63" t="s">
        <v>960</v>
      </c>
      <c r="J39" s="26">
        <f t="shared" si="113"/>
        <v>43996</v>
      </c>
      <c r="K39" s="26">
        <f t="shared" si="114"/>
        <v>43997</v>
      </c>
      <c r="L39" s="26">
        <f t="shared" si="115"/>
        <v>43997</v>
      </c>
      <c r="M39" s="26">
        <f t="shared" si="116"/>
        <v>43997</v>
      </c>
      <c r="N39" s="26">
        <f t="shared" si="117"/>
        <v>43998</v>
      </c>
      <c r="O39" s="26">
        <f t="shared" si="118"/>
        <v>43998</v>
      </c>
      <c r="P39" s="84">
        <f t="shared" si="119"/>
        <v>44003</v>
      </c>
      <c r="Q39" s="84">
        <f t="shared" si="120"/>
        <v>44004</v>
      </c>
      <c r="R39" s="56">
        <f t="shared" si="121"/>
        <v>44007</v>
      </c>
      <c r="S39" s="56">
        <f t="shared" si="122"/>
        <v>44008</v>
      </c>
      <c r="T39" s="93"/>
      <c r="U39" s="93"/>
    </row>
    <row r="40" spans="1:21">
      <c r="A40" s="83" t="s">
        <v>469</v>
      </c>
      <c r="B40" s="13" t="s">
        <v>961</v>
      </c>
      <c r="C40" s="26">
        <v>43993</v>
      </c>
      <c r="D40" s="26">
        <f t="shared" si="108"/>
        <v>43994</v>
      </c>
      <c r="E40" s="26">
        <f t="shared" si="109"/>
        <v>43995</v>
      </c>
      <c r="F40" s="26">
        <f t="shared" si="110"/>
        <v>43996</v>
      </c>
      <c r="G40" s="26">
        <f t="shared" si="111"/>
        <v>44002</v>
      </c>
      <c r="H40" s="26">
        <f t="shared" si="112"/>
        <v>44002</v>
      </c>
      <c r="I40" s="63" t="s">
        <v>962</v>
      </c>
      <c r="J40" s="26">
        <f t="shared" si="113"/>
        <v>44003</v>
      </c>
      <c r="K40" s="26">
        <f t="shared" si="114"/>
        <v>44004</v>
      </c>
      <c r="L40" s="26">
        <f t="shared" si="115"/>
        <v>44004</v>
      </c>
      <c r="M40" s="26">
        <f t="shared" si="116"/>
        <v>44004</v>
      </c>
      <c r="N40" s="26">
        <f t="shared" si="117"/>
        <v>44005</v>
      </c>
      <c r="O40" s="26">
        <f t="shared" si="118"/>
        <v>44005</v>
      </c>
      <c r="P40" s="84">
        <f t="shared" si="119"/>
        <v>44010</v>
      </c>
      <c r="Q40" s="84">
        <f t="shared" si="120"/>
        <v>44011</v>
      </c>
      <c r="R40" s="56">
        <f t="shared" si="121"/>
        <v>44014</v>
      </c>
      <c r="S40" s="56">
        <f t="shared" si="122"/>
        <v>44015</v>
      </c>
      <c r="T40" s="93"/>
      <c r="U40" s="93"/>
    </row>
    <row r="41" spans="1:21">
      <c r="A41" s="4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21" ht="16.2">
      <c r="A42" s="42" t="s">
        <v>19</v>
      </c>
      <c r="B42" s="251" t="s">
        <v>31</v>
      </c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1"/>
      <c r="N42" s="1"/>
      <c r="O42" s="1"/>
      <c r="P42" s="1"/>
      <c r="Q42" s="1"/>
      <c r="R42" s="1"/>
      <c r="S42" s="1"/>
    </row>
    <row r="43" spans="1:21" ht="16.2" hidden="1" customHeight="1">
      <c r="A43" s="46" t="s">
        <v>24</v>
      </c>
      <c r="B43" s="339" t="s">
        <v>244</v>
      </c>
      <c r="C43" s="340"/>
      <c r="D43" s="340"/>
      <c r="E43" s="340"/>
      <c r="F43" s="340"/>
      <c r="G43" s="340"/>
      <c r="H43" s="340"/>
      <c r="I43" s="340"/>
      <c r="J43" s="340"/>
      <c r="K43" s="340"/>
      <c r="L43" s="341"/>
      <c r="M43" s="1"/>
      <c r="N43" s="1"/>
      <c r="O43" s="1"/>
      <c r="P43" s="1"/>
      <c r="Q43" s="1"/>
      <c r="R43" s="1"/>
      <c r="S43" s="2"/>
    </row>
    <row r="44" spans="1:21" ht="16.2" customHeight="1">
      <c r="A44" s="75" t="s">
        <v>24</v>
      </c>
      <c r="B44" s="348" t="s">
        <v>520</v>
      </c>
      <c r="C44" s="348"/>
      <c r="D44" s="348"/>
      <c r="E44" s="348"/>
      <c r="F44" s="348"/>
      <c r="G44" s="348"/>
      <c r="H44" s="348"/>
      <c r="I44" s="348"/>
      <c r="J44" s="348"/>
      <c r="K44" s="348"/>
      <c r="L44" s="348"/>
      <c r="M44" s="1"/>
      <c r="N44" s="1"/>
      <c r="O44" s="1"/>
      <c r="P44" s="1"/>
      <c r="Q44" s="1"/>
      <c r="R44" s="1"/>
      <c r="S44" s="1"/>
      <c r="T44" s="1"/>
      <c r="U44" s="1"/>
    </row>
    <row r="45" spans="1:21" ht="16.2" hidden="1" customHeight="1">
      <c r="A45" s="46" t="s">
        <v>24</v>
      </c>
      <c r="B45" s="259" t="s">
        <v>245</v>
      </c>
      <c r="C45" s="260"/>
      <c r="D45" s="260"/>
      <c r="E45" s="260"/>
      <c r="F45" s="260"/>
      <c r="G45" s="260"/>
      <c r="H45" s="260"/>
      <c r="I45" s="260"/>
      <c r="J45" s="260"/>
      <c r="K45" s="260"/>
      <c r="L45" s="261"/>
      <c r="M45" s="1"/>
      <c r="N45" s="1"/>
      <c r="O45" s="1"/>
      <c r="P45" s="1"/>
      <c r="Q45" s="1"/>
      <c r="R45" s="1"/>
      <c r="S45" s="2"/>
    </row>
    <row r="46" spans="1:21" ht="16.2" customHeight="1">
      <c r="A46" s="47" t="s">
        <v>202</v>
      </c>
      <c r="B46" s="336" t="s">
        <v>78</v>
      </c>
      <c r="C46" s="336"/>
      <c r="D46" s="336"/>
      <c r="E46" s="336"/>
      <c r="F46" s="336"/>
      <c r="G46" s="336"/>
      <c r="H46" s="336"/>
      <c r="I46" s="336"/>
      <c r="J46" s="336"/>
      <c r="K46" s="336"/>
      <c r="L46" s="336"/>
      <c r="M46" s="1"/>
      <c r="N46" s="1"/>
      <c r="O46" s="1"/>
      <c r="P46" s="1"/>
      <c r="Q46" s="1"/>
      <c r="R46" s="1"/>
      <c r="S46" s="1"/>
      <c r="T46" s="1"/>
      <c r="U46" s="1"/>
    </row>
    <row r="47" spans="1:21" ht="16.2" customHeight="1">
      <c r="A47" s="47" t="s">
        <v>34</v>
      </c>
      <c r="B47" s="252" t="s">
        <v>309</v>
      </c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1"/>
      <c r="N47" s="1"/>
      <c r="O47" s="1"/>
      <c r="P47" s="1"/>
      <c r="Q47" s="1"/>
      <c r="R47" s="1"/>
      <c r="S47" s="1"/>
    </row>
    <row r="48" spans="1:21" ht="16.2" customHeight="1">
      <c r="A48" s="47" t="s">
        <v>34</v>
      </c>
      <c r="B48" s="252" t="s">
        <v>310</v>
      </c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1"/>
      <c r="N48" s="1"/>
      <c r="O48" s="1"/>
      <c r="P48" s="1"/>
      <c r="Q48" s="1"/>
      <c r="R48" s="1"/>
      <c r="S48" s="1"/>
    </row>
    <row r="49" spans="1:19" ht="16.2" customHeight="1">
      <c r="A49" s="46" t="s">
        <v>33</v>
      </c>
      <c r="B49" s="252" t="s">
        <v>311</v>
      </c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1"/>
      <c r="N49" s="1"/>
      <c r="O49" s="1"/>
      <c r="P49" s="1"/>
      <c r="Q49" s="1"/>
      <c r="R49" s="1"/>
      <c r="S49" s="1"/>
    </row>
    <row r="50" spans="1:19" ht="16.2" customHeight="1">
      <c r="A50" s="46" t="s">
        <v>33</v>
      </c>
      <c r="B50" s="259" t="s">
        <v>312</v>
      </c>
      <c r="C50" s="260"/>
      <c r="D50" s="260"/>
      <c r="E50" s="260"/>
      <c r="F50" s="260"/>
      <c r="G50" s="260"/>
      <c r="H50" s="260"/>
      <c r="I50" s="260"/>
      <c r="J50" s="260"/>
      <c r="K50" s="260"/>
      <c r="L50" s="261"/>
      <c r="M50" s="1"/>
      <c r="N50" s="1"/>
      <c r="O50" s="1"/>
      <c r="P50" s="1"/>
      <c r="Q50" s="1"/>
      <c r="R50" s="1"/>
      <c r="S50" s="1"/>
    </row>
    <row r="51" spans="1:19" ht="16.2" customHeight="1">
      <c r="A51" s="46" t="s">
        <v>204</v>
      </c>
      <c r="B51" s="252" t="s">
        <v>313</v>
      </c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1"/>
      <c r="N51" s="1"/>
      <c r="O51" s="1"/>
      <c r="P51" s="1"/>
      <c r="Q51" s="1"/>
      <c r="R51" s="1"/>
      <c r="S51" s="1"/>
    </row>
  </sheetData>
  <mergeCells count="40">
    <mergeCell ref="R7:S7"/>
    <mergeCell ref="J6:K6"/>
    <mergeCell ref="L6:M6"/>
    <mergeCell ref="N6:O6"/>
    <mergeCell ref="B51:L51"/>
    <mergeCell ref="B47:L47"/>
    <mergeCell ref="B49:L49"/>
    <mergeCell ref="B50:L50"/>
    <mergeCell ref="B44:L44"/>
    <mergeCell ref="J21:S21"/>
    <mergeCell ref="J16:S16"/>
    <mergeCell ref="C21:H21"/>
    <mergeCell ref="P6:Q6"/>
    <mergeCell ref="R6:S6"/>
    <mergeCell ref="C7:D7"/>
    <mergeCell ref="E7:F7"/>
    <mergeCell ref="G6:H6"/>
    <mergeCell ref="B1:Q1"/>
    <mergeCell ref="B2:Q2"/>
    <mergeCell ref="J7:K7"/>
    <mergeCell ref="L7:M7"/>
    <mergeCell ref="N7:O7"/>
    <mergeCell ref="P7:Q7"/>
    <mergeCell ref="G7:H7"/>
    <mergeCell ref="B48:L48"/>
    <mergeCell ref="B42:L42"/>
    <mergeCell ref="B46:L46"/>
    <mergeCell ref="B45:L45"/>
    <mergeCell ref="A4:S4"/>
    <mergeCell ref="C5:D5"/>
    <mergeCell ref="B43:L43"/>
    <mergeCell ref="E5:F5"/>
    <mergeCell ref="G5:H5"/>
    <mergeCell ref="J5:K5"/>
    <mergeCell ref="L5:M5"/>
    <mergeCell ref="N5:O5"/>
    <mergeCell ref="P5:Q5"/>
    <mergeCell ref="R5:S5"/>
    <mergeCell ref="C6:D6"/>
    <mergeCell ref="E6:F6"/>
  </mergeCells>
  <phoneticPr fontId="3" type="noConversion"/>
  <pageMargins left="0.7" right="0.7" top="0.75" bottom="0.75" header="0.3" footer="0.3"/>
  <pageSetup paperSize="9" scale="71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4"/>
  <sheetViews>
    <sheetView topLeftCell="A4" zoomScaleNormal="100" workbookViewId="0">
      <selection activeCell="A30" sqref="A30:B30"/>
    </sheetView>
  </sheetViews>
  <sheetFormatPr defaultRowHeight="15.6"/>
  <cols>
    <col min="1" max="1" width="18.796875" customWidth="1"/>
    <col min="2" max="17" width="7.5" customWidth="1"/>
  </cols>
  <sheetData>
    <row r="1" spans="1:254" ht="51" customHeight="1">
      <c r="B1" s="234" t="s">
        <v>54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50"/>
      <c r="S1" s="50"/>
      <c r="T1" s="51"/>
    </row>
    <row r="2" spans="1:254" ht="17.100000000000001" customHeight="1">
      <c r="B2" s="235" t="s">
        <v>55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52"/>
      <c r="S2" s="52"/>
      <c r="T2" s="52"/>
    </row>
    <row r="3" spans="1:254" ht="19.8" customHeight="1">
      <c r="A3" s="5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358" t="s">
        <v>365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</row>
    <row r="5" spans="1:254">
      <c r="A5" s="44" t="s">
        <v>27</v>
      </c>
      <c r="B5" s="44" t="s">
        <v>28</v>
      </c>
      <c r="C5" s="254" t="s">
        <v>16</v>
      </c>
      <c r="D5" s="247"/>
      <c r="E5" s="44" t="s">
        <v>28</v>
      </c>
      <c r="F5" s="242" t="s">
        <v>37</v>
      </c>
      <c r="G5" s="342"/>
      <c r="H5" s="338" t="s">
        <v>38</v>
      </c>
      <c r="I5" s="344"/>
      <c r="J5" s="242" t="s">
        <v>139</v>
      </c>
      <c r="K5" s="342"/>
      <c r="L5" s="242" t="s">
        <v>59</v>
      </c>
      <c r="M5" s="342"/>
      <c r="N5" s="254" t="s">
        <v>16</v>
      </c>
      <c r="O5" s="247"/>
    </row>
    <row r="6" spans="1:254">
      <c r="A6" s="20" t="s">
        <v>3</v>
      </c>
      <c r="B6" s="20" t="s">
        <v>4</v>
      </c>
      <c r="C6" s="240" t="s">
        <v>11</v>
      </c>
      <c r="D6" s="240"/>
      <c r="E6" s="20" t="s">
        <v>4</v>
      </c>
      <c r="F6" s="244" t="s">
        <v>40</v>
      </c>
      <c r="G6" s="245"/>
      <c r="H6" s="244" t="s">
        <v>41</v>
      </c>
      <c r="I6" s="245"/>
      <c r="J6" s="244" t="s">
        <v>140</v>
      </c>
      <c r="K6" s="245"/>
      <c r="L6" s="244" t="s">
        <v>66</v>
      </c>
      <c r="M6" s="245"/>
      <c r="N6" s="240" t="s">
        <v>11</v>
      </c>
      <c r="O6" s="240"/>
    </row>
    <row r="7" spans="1:254">
      <c r="A7" s="21"/>
      <c r="B7" s="21"/>
      <c r="C7" s="294" t="s">
        <v>247</v>
      </c>
      <c r="D7" s="294"/>
      <c r="E7" s="166"/>
      <c r="F7" s="362" t="s">
        <v>237</v>
      </c>
      <c r="G7" s="363"/>
      <c r="H7" s="362" t="s">
        <v>248</v>
      </c>
      <c r="I7" s="363"/>
      <c r="J7" s="287" t="s">
        <v>249</v>
      </c>
      <c r="K7" s="288"/>
      <c r="L7" s="287" t="s">
        <v>250</v>
      </c>
      <c r="M7" s="288"/>
      <c r="N7" s="294" t="s">
        <v>251</v>
      </c>
      <c r="O7" s="294"/>
    </row>
    <row r="8" spans="1:254" hidden="1">
      <c r="A8" s="54" t="s">
        <v>192</v>
      </c>
      <c r="B8" s="25" t="s">
        <v>378</v>
      </c>
      <c r="C8" s="26">
        <v>43778</v>
      </c>
      <c r="D8" s="26">
        <f t="shared" ref="D8:D14" si="0">C8</f>
        <v>43778</v>
      </c>
      <c r="E8" s="25" t="s">
        <v>379</v>
      </c>
      <c r="F8" s="27">
        <f t="shared" ref="F8:F14" si="1">D8+10</f>
        <v>43788</v>
      </c>
      <c r="G8" s="26">
        <f t="shared" ref="G8:G14" si="2">F8+1</f>
        <v>43789</v>
      </c>
      <c r="H8" s="26">
        <f t="shared" ref="H8:H14" si="3">G8+1</f>
        <v>43790</v>
      </c>
      <c r="I8" s="26">
        <f t="shared" ref="I8:I14" si="4">H8+1</f>
        <v>43791</v>
      </c>
      <c r="J8" s="26">
        <f t="shared" ref="J8:J14" si="5">I8+13</f>
        <v>43804</v>
      </c>
      <c r="K8" s="26">
        <f t="shared" ref="K8:K14" si="6">J8</f>
        <v>43804</v>
      </c>
      <c r="L8" s="27">
        <f t="shared" ref="L8:L14" si="7">K8+1</f>
        <v>43805</v>
      </c>
      <c r="M8" s="27">
        <f t="shared" ref="M8:M14" si="8">L8+1</f>
        <v>43806</v>
      </c>
      <c r="N8" s="27">
        <f t="shared" ref="N8:N14" si="9">M8+1</f>
        <v>43807</v>
      </c>
      <c r="O8" s="27">
        <f t="shared" ref="O8:O14" si="10">N8+1</f>
        <v>43808</v>
      </c>
      <c r="P8" s="72"/>
    </row>
    <row r="9" spans="1:254" hidden="1">
      <c r="A9" s="92" t="s">
        <v>420</v>
      </c>
      <c r="B9" s="74" t="s">
        <v>421</v>
      </c>
      <c r="C9" s="26">
        <v>43785</v>
      </c>
      <c r="D9" s="26">
        <f t="shared" si="0"/>
        <v>43785</v>
      </c>
      <c r="E9" s="74" t="s">
        <v>422</v>
      </c>
      <c r="F9" s="27">
        <f t="shared" si="1"/>
        <v>43795</v>
      </c>
      <c r="G9" s="26">
        <f t="shared" si="2"/>
        <v>43796</v>
      </c>
      <c r="H9" s="26">
        <f t="shared" si="3"/>
        <v>43797</v>
      </c>
      <c r="I9" s="26">
        <f t="shared" si="4"/>
        <v>43798</v>
      </c>
      <c r="J9" s="26">
        <f t="shared" si="5"/>
        <v>43811</v>
      </c>
      <c r="K9" s="26">
        <f t="shared" si="6"/>
        <v>43811</v>
      </c>
      <c r="L9" s="27">
        <f t="shared" si="7"/>
        <v>43812</v>
      </c>
      <c r="M9" s="27">
        <f t="shared" si="8"/>
        <v>43813</v>
      </c>
      <c r="N9" s="27">
        <f t="shared" si="9"/>
        <v>43814</v>
      </c>
      <c r="O9" s="27">
        <f t="shared" si="10"/>
        <v>43815</v>
      </c>
      <c r="P9" s="72"/>
    </row>
    <row r="10" spans="1:254" hidden="1">
      <c r="A10" s="78" t="s">
        <v>364</v>
      </c>
      <c r="B10" s="25" t="s">
        <v>380</v>
      </c>
      <c r="C10" s="26">
        <v>43792</v>
      </c>
      <c r="D10" s="26">
        <f t="shared" si="0"/>
        <v>43792</v>
      </c>
      <c r="E10" s="25" t="s">
        <v>381</v>
      </c>
      <c r="F10" s="27">
        <f t="shared" si="1"/>
        <v>43802</v>
      </c>
      <c r="G10" s="26">
        <f t="shared" si="2"/>
        <v>43803</v>
      </c>
      <c r="H10" s="26">
        <f t="shared" si="3"/>
        <v>43804</v>
      </c>
      <c r="I10" s="26">
        <f t="shared" si="4"/>
        <v>43805</v>
      </c>
      <c r="J10" s="26">
        <f t="shared" si="5"/>
        <v>43818</v>
      </c>
      <c r="K10" s="26">
        <f t="shared" si="6"/>
        <v>43818</v>
      </c>
      <c r="L10" s="27">
        <f t="shared" si="7"/>
        <v>43819</v>
      </c>
      <c r="M10" s="27">
        <f t="shared" si="8"/>
        <v>43820</v>
      </c>
      <c r="N10" s="27">
        <f t="shared" si="9"/>
        <v>43821</v>
      </c>
      <c r="O10" s="27">
        <f t="shared" si="10"/>
        <v>43822</v>
      </c>
      <c r="P10" s="72"/>
    </row>
    <row r="11" spans="1:254" hidden="1">
      <c r="A11" s="78" t="s">
        <v>423</v>
      </c>
      <c r="B11" s="25" t="s">
        <v>382</v>
      </c>
      <c r="C11" s="26">
        <v>43799</v>
      </c>
      <c r="D11" s="26">
        <f t="shared" si="0"/>
        <v>43799</v>
      </c>
      <c r="E11" s="25" t="s">
        <v>383</v>
      </c>
      <c r="F11" s="27">
        <f t="shared" si="1"/>
        <v>43809</v>
      </c>
      <c r="G11" s="26">
        <f t="shared" si="2"/>
        <v>43810</v>
      </c>
      <c r="H11" s="26">
        <f t="shared" si="3"/>
        <v>43811</v>
      </c>
      <c r="I11" s="26">
        <f t="shared" si="4"/>
        <v>43812</v>
      </c>
      <c r="J11" s="26">
        <f t="shared" si="5"/>
        <v>43825</v>
      </c>
      <c r="K11" s="26">
        <f t="shared" si="6"/>
        <v>43825</v>
      </c>
      <c r="L11" s="27">
        <f t="shared" si="7"/>
        <v>43826</v>
      </c>
      <c r="M11" s="27">
        <f t="shared" si="8"/>
        <v>43827</v>
      </c>
      <c r="N11" s="27">
        <f t="shared" si="9"/>
        <v>43828</v>
      </c>
      <c r="O11" s="27">
        <f t="shared" si="10"/>
        <v>43829</v>
      </c>
      <c r="P11" s="72"/>
    </row>
    <row r="12" spans="1:254" hidden="1">
      <c r="A12" s="66" t="s">
        <v>305</v>
      </c>
      <c r="B12" s="25" t="s">
        <v>384</v>
      </c>
      <c r="C12" s="26">
        <v>43806</v>
      </c>
      <c r="D12" s="26">
        <f t="shared" si="0"/>
        <v>43806</v>
      </c>
      <c r="E12" s="25" t="s">
        <v>385</v>
      </c>
      <c r="F12" s="27">
        <f t="shared" si="1"/>
        <v>43816</v>
      </c>
      <c r="G12" s="26">
        <f t="shared" si="2"/>
        <v>43817</v>
      </c>
      <c r="H12" s="26">
        <f t="shared" si="3"/>
        <v>43818</v>
      </c>
      <c r="I12" s="26">
        <f t="shared" si="4"/>
        <v>43819</v>
      </c>
      <c r="J12" s="26">
        <f t="shared" si="5"/>
        <v>43832</v>
      </c>
      <c r="K12" s="26">
        <f t="shared" si="6"/>
        <v>43832</v>
      </c>
      <c r="L12" s="27">
        <f t="shared" si="7"/>
        <v>43833</v>
      </c>
      <c r="M12" s="27">
        <f t="shared" si="8"/>
        <v>43834</v>
      </c>
      <c r="N12" s="27">
        <f t="shared" si="9"/>
        <v>43835</v>
      </c>
      <c r="O12" s="27">
        <f t="shared" si="10"/>
        <v>43836</v>
      </c>
      <c r="P12" s="72"/>
    </row>
    <row r="13" spans="1:254" hidden="1">
      <c r="A13" s="66" t="s">
        <v>220</v>
      </c>
      <c r="B13" s="25" t="s">
        <v>386</v>
      </c>
      <c r="C13" s="26">
        <v>43813</v>
      </c>
      <c r="D13" s="26">
        <f t="shared" si="0"/>
        <v>43813</v>
      </c>
      <c r="E13" s="25" t="s">
        <v>387</v>
      </c>
      <c r="F13" s="27">
        <f t="shared" si="1"/>
        <v>43823</v>
      </c>
      <c r="G13" s="26">
        <f t="shared" si="2"/>
        <v>43824</v>
      </c>
      <c r="H13" s="26">
        <f t="shared" si="3"/>
        <v>43825</v>
      </c>
      <c r="I13" s="26">
        <f t="shared" si="4"/>
        <v>43826</v>
      </c>
      <c r="J13" s="26">
        <f t="shared" si="5"/>
        <v>43839</v>
      </c>
      <c r="K13" s="26">
        <f t="shared" si="6"/>
        <v>43839</v>
      </c>
      <c r="L13" s="27">
        <f t="shared" si="7"/>
        <v>43840</v>
      </c>
      <c r="M13" s="27">
        <f t="shared" si="8"/>
        <v>43841</v>
      </c>
      <c r="N13" s="27">
        <f t="shared" si="9"/>
        <v>43842</v>
      </c>
      <c r="O13" s="27">
        <f t="shared" si="10"/>
        <v>43843</v>
      </c>
      <c r="P13" s="72"/>
    </row>
    <row r="14" spans="1:254" hidden="1">
      <c r="A14" s="78" t="s">
        <v>457</v>
      </c>
      <c r="B14" s="25" t="s">
        <v>388</v>
      </c>
      <c r="C14" s="26">
        <v>43820</v>
      </c>
      <c r="D14" s="26">
        <f t="shared" si="0"/>
        <v>43820</v>
      </c>
      <c r="E14" s="25" t="s">
        <v>389</v>
      </c>
      <c r="F14" s="27">
        <f t="shared" si="1"/>
        <v>43830</v>
      </c>
      <c r="G14" s="26">
        <f t="shared" si="2"/>
        <v>43831</v>
      </c>
      <c r="H14" s="26">
        <f t="shared" si="3"/>
        <v>43832</v>
      </c>
      <c r="I14" s="26">
        <f t="shared" si="4"/>
        <v>43833</v>
      </c>
      <c r="J14" s="26">
        <f t="shared" si="5"/>
        <v>43846</v>
      </c>
      <c r="K14" s="26">
        <f t="shared" si="6"/>
        <v>43846</v>
      </c>
      <c r="L14" s="27">
        <f t="shared" si="7"/>
        <v>43847</v>
      </c>
      <c r="M14" s="27">
        <f t="shared" si="8"/>
        <v>43848</v>
      </c>
      <c r="N14" s="27">
        <f t="shared" si="9"/>
        <v>43849</v>
      </c>
      <c r="O14" s="27">
        <f t="shared" si="10"/>
        <v>43850</v>
      </c>
      <c r="P14" s="72"/>
    </row>
    <row r="15" spans="1:254" hidden="1">
      <c r="A15" s="54" t="s">
        <v>192</v>
      </c>
      <c r="B15" s="25" t="s">
        <v>424</v>
      </c>
      <c r="C15" s="26">
        <v>43827</v>
      </c>
      <c r="D15" s="26">
        <f t="shared" ref="D15:D18" si="11">C15</f>
        <v>43827</v>
      </c>
      <c r="E15" s="25" t="s">
        <v>425</v>
      </c>
      <c r="F15" s="27">
        <f t="shared" ref="F15:F18" si="12">D15+10</f>
        <v>43837</v>
      </c>
      <c r="G15" s="26">
        <f t="shared" ref="G15:I21" si="13">F15+1</f>
        <v>43838</v>
      </c>
      <c r="H15" s="26">
        <f t="shared" ref="H15:H18" si="14">G15+1</f>
        <v>43839</v>
      </c>
      <c r="I15" s="26">
        <f t="shared" ref="I15:I18" si="15">H15+1</f>
        <v>43840</v>
      </c>
      <c r="J15" s="26">
        <f t="shared" ref="J15:J18" si="16">I15+13</f>
        <v>43853</v>
      </c>
      <c r="K15" s="26">
        <f t="shared" ref="K15:K18" si="17">J15</f>
        <v>43853</v>
      </c>
      <c r="L15" s="27">
        <f t="shared" ref="L15:L18" si="18">K15+1</f>
        <v>43854</v>
      </c>
      <c r="M15" s="27">
        <f t="shared" ref="M15:M18" si="19">L15+1</f>
        <v>43855</v>
      </c>
      <c r="N15" s="27">
        <f t="shared" ref="N15:N18" si="20">M15+1</f>
        <v>43856</v>
      </c>
      <c r="O15" s="27">
        <f t="shared" ref="O15:O18" si="21">N15+1</f>
        <v>43857</v>
      </c>
      <c r="P15" s="72"/>
    </row>
    <row r="16" spans="1:254" hidden="1">
      <c r="A16" s="66" t="s">
        <v>420</v>
      </c>
      <c r="B16" s="25" t="s">
        <v>426</v>
      </c>
      <c r="C16" s="26">
        <v>43834</v>
      </c>
      <c r="D16" s="26">
        <f t="shared" si="11"/>
        <v>43834</v>
      </c>
      <c r="E16" s="25" t="s">
        <v>427</v>
      </c>
      <c r="F16" s="27">
        <f t="shared" si="12"/>
        <v>43844</v>
      </c>
      <c r="G16" s="26">
        <f t="shared" si="13"/>
        <v>43845</v>
      </c>
      <c r="H16" s="26">
        <f t="shared" si="14"/>
        <v>43846</v>
      </c>
      <c r="I16" s="26">
        <f t="shared" si="15"/>
        <v>43847</v>
      </c>
      <c r="J16" s="26">
        <f t="shared" si="16"/>
        <v>43860</v>
      </c>
      <c r="K16" s="26">
        <f t="shared" si="17"/>
        <v>43860</v>
      </c>
      <c r="L16" s="27">
        <f t="shared" si="18"/>
        <v>43861</v>
      </c>
      <c r="M16" s="27">
        <f t="shared" si="19"/>
        <v>43862</v>
      </c>
      <c r="N16" s="27">
        <f t="shared" si="20"/>
        <v>43863</v>
      </c>
      <c r="O16" s="27">
        <f t="shared" si="21"/>
        <v>43864</v>
      </c>
      <c r="P16" s="72"/>
    </row>
    <row r="17" spans="1:16" hidden="1">
      <c r="A17" s="78" t="s">
        <v>364</v>
      </c>
      <c r="B17" s="25" t="s">
        <v>428</v>
      </c>
      <c r="C17" s="26">
        <v>43841</v>
      </c>
      <c r="D17" s="26">
        <f t="shared" si="11"/>
        <v>43841</v>
      </c>
      <c r="E17" s="25" t="s">
        <v>430</v>
      </c>
      <c r="F17" s="27">
        <f t="shared" si="12"/>
        <v>43851</v>
      </c>
      <c r="G17" s="26">
        <f t="shared" si="13"/>
        <v>43852</v>
      </c>
      <c r="H17" s="26">
        <f t="shared" si="14"/>
        <v>43853</v>
      </c>
      <c r="I17" s="26">
        <f t="shared" si="15"/>
        <v>43854</v>
      </c>
      <c r="J17" s="26">
        <f t="shared" si="16"/>
        <v>43867</v>
      </c>
      <c r="K17" s="26">
        <f t="shared" si="17"/>
        <v>43867</v>
      </c>
      <c r="L17" s="27">
        <f t="shared" si="18"/>
        <v>43868</v>
      </c>
      <c r="M17" s="27">
        <f t="shared" si="19"/>
        <v>43869</v>
      </c>
      <c r="N17" s="27">
        <f t="shared" si="20"/>
        <v>43870</v>
      </c>
      <c r="O17" s="27">
        <f t="shared" si="21"/>
        <v>43871</v>
      </c>
      <c r="P17" s="72"/>
    </row>
    <row r="18" spans="1:16" hidden="1">
      <c r="A18" s="78" t="s">
        <v>423</v>
      </c>
      <c r="B18" s="25" t="s">
        <v>429</v>
      </c>
      <c r="C18" s="26">
        <v>43848</v>
      </c>
      <c r="D18" s="26">
        <f t="shared" si="11"/>
        <v>43848</v>
      </c>
      <c r="E18" s="25" t="s">
        <v>431</v>
      </c>
      <c r="F18" s="27">
        <f t="shared" si="12"/>
        <v>43858</v>
      </c>
      <c r="G18" s="26">
        <f t="shared" si="13"/>
        <v>43859</v>
      </c>
      <c r="H18" s="26">
        <f t="shared" si="14"/>
        <v>43860</v>
      </c>
      <c r="I18" s="26">
        <f t="shared" si="15"/>
        <v>43861</v>
      </c>
      <c r="J18" s="26">
        <f t="shared" si="16"/>
        <v>43874</v>
      </c>
      <c r="K18" s="26">
        <f t="shared" si="17"/>
        <v>43874</v>
      </c>
      <c r="L18" s="27">
        <f t="shared" si="18"/>
        <v>43875</v>
      </c>
      <c r="M18" s="27">
        <f t="shared" si="19"/>
        <v>43876</v>
      </c>
      <c r="N18" s="27">
        <f t="shared" si="20"/>
        <v>43877</v>
      </c>
      <c r="O18" s="27">
        <f t="shared" si="21"/>
        <v>43878</v>
      </c>
      <c r="P18" s="72"/>
    </row>
    <row r="19" spans="1:16" hidden="1">
      <c r="A19" s="134" t="s">
        <v>367</v>
      </c>
      <c r="B19" s="135" t="s">
        <v>500</v>
      </c>
      <c r="C19" s="123">
        <v>43855</v>
      </c>
      <c r="D19" s="123">
        <f t="shared" ref="D19:D21" si="22">C19</f>
        <v>43855</v>
      </c>
      <c r="E19" s="74" t="s">
        <v>689</v>
      </c>
      <c r="F19" s="136">
        <v>43867</v>
      </c>
      <c r="G19" s="136">
        <f t="shared" si="13"/>
        <v>43868</v>
      </c>
      <c r="H19" s="136">
        <f t="shared" si="13"/>
        <v>43869</v>
      </c>
      <c r="I19" s="136">
        <f t="shared" si="13"/>
        <v>43870</v>
      </c>
      <c r="J19" s="359" t="s">
        <v>692</v>
      </c>
      <c r="K19" s="360"/>
      <c r="L19" s="360"/>
      <c r="M19" s="360"/>
      <c r="N19" s="360"/>
      <c r="O19" s="361"/>
      <c r="P19" s="72"/>
    </row>
    <row r="20" spans="1:16" hidden="1">
      <c r="A20" s="134" t="s">
        <v>768</v>
      </c>
      <c r="B20" s="135" t="s">
        <v>502</v>
      </c>
      <c r="C20" s="123">
        <v>43862</v>
      </c>
      <c r="D20" s="123">
        <f t="shared" si="22"/>
        <v>43862</v>
      </c>
      <c r="E20" s="74" t="s">
        <v>690</v>
      </c>
      <c r="F20" s="136">
        <v>43874</v>
      </c>
      <c r="G20" s="136">
        <f t="shared" si="13"/>
        <v>43875</v>
      </c>
      <c r="H20" s="136">
        <f t="shared" si="13"/>
        <v>43876</v>
      </c>
      <c r="I20" s="136">
        <f t="shared" si="13"/>
        <v>43877</v>
      </c>
      <c r="J20" s="359" t="s">
        <v>692</v>
      </c>
      <c r="K20" s="360"/>
      <c r="L20" s="360"/>
      <c r="M20" s="360"/>
      <c r="N20" s="360"/>
      <c r="O20" s="361"/>
      <c r="P20" s="72"/>
    </row>
    <row r="21" spans="1:16" hidden="1">
      <c r="A21" s="134" t="s">
        <v>680</v>
      </c>
      <c r="B21" s="135" t="s">
        <v>681</v>
      </c>
      <c r="C21" s="123">
        <v>43869</v>
      </c>
      <c r="D21" s="123">
        <f t="shared" si="22"/>
        <v>43869</v>
      </c>
      <c r="E21" s="74" t="s">
        <v>691</v>
      </c>
      <c r="F21" s="136">
        <v>43881</v>
      </c>
      <c r="G21" s="136">
        <f t="shared" si="13"/>
        <v>43882</v>
      </c>
      <c r="H21" s="136">
        <f t="shared" si="13"/>
        <v>43883</v>
      </c>
      <c r="I21" s="136">
        <f t="shared" si="13"/>
        <v>43884</v>
      </c>
      <c r="J21" s="359" t="s">
        <v>692</v>
      </c>
      <c r="K21" s="360"/>
      <c r="L21" s="360"/>
      <c r="M21" s="360"/>
      <c r="N21" s="360"/>
      <c r="O21" s="361"/>
      <c r="P21" s="72"/>
    </row>
    <row r="22" spans="1:16" hidden="1">
      <c r="A22" s="92" t="s">
        <v>407</v>
      </c>
      <c r="B22" s="74" t="s">
        <v>684</v>
      </c>
      <c r="C22" s="123">
        <v>43876</v>
      </c>
      <c r="D22" s="123">
        <f t="shared" ref="D22:D28" si="23">C22</f>
        <v>43876</v>
      </c>
      <c r="E22" s="74" t="s">
        <v>683</v>
      </c>
      <c r="F22" s="124">
        <f t="shared" ref="F22:F28" si="24">D22+10</f>
        <v>43886</v>
      </c>
      <c r="G22" s="123">
        <f t="shared" ref="G22:G28" si="25">F22+1</f>
        <v>43887</v>
      </c>
      <c r="H22" s="123">
        <f t="shared" ref="H22:H28" si="26">G22+1</f>
        <v>43888</v>
      </c>
      <c r="I22" s="123">
        <f t="shared" ref="I22:I28" si="27">H22+1</f>
        <v>43889</v>
      </c>
      <c r="J22" s="359" t="s">
        <v>692</v>
      </c>
      <c r="K22" s="360"/>
      <c r="L22" s="360"/>
      <c r="M22" s="360"/>
      <c r="N22" s="360"/>
      <c r="O22" s="361"/>
      <c r="P22" s="72"/>
    </row>
    <row r="23" spans="1:16">
      <c r="A23" s="134" t="s">
        <v>367</v>
      </c>
      <c r="B23" s="135" t="s">
        <v>754</v>
      </c>
      <c r="C23" s="123">
        <v>43883</v>
      </c>
      <c r="D23" s="123">
        <f t="shared" si="23"/>
        <v>43883</v>
      </c>
      <c r="E23" s="74" t="s">
        <v>686</v>
      </c>
      <c r="F23" s="27">
        <f t="shared" si="24"/>
        <v>43893</v>
      </c>
      <c r="G23" s="26">
        <f t="shared" si="25"/>
        <v>43894</v>
      </c>
      <c r="H23" s="26">
        <f t="shared" si="26"/>
        <v>43895</v>
      </c>
      <c r="I23" s="26">
        <f t="shared" si="27"/>
        <v>43896</v>
      </c>
      <c r="J23" s="26">
        <f t="shared" ref="J23" si="28">I23+13</f>
        <v>43909</v>
      </c>
      <c r="K23" s="26">
        <f t="shared" ref="K23" si="29">J23</f>
        <v>43909</v>
      </c>
      <c r="L23" s="27">
        <f t="shared" ref="L23" si="30">K23+1</f>
        <v>43910</v>
      </c>
      <c r="M23" s="27">
        <f t="shared" ref="M23" si="31">L23+1</f>
        <v>43911</v>
      </c>
      <c r="N23" s="27">
        <f t="shared" ref="N23" si="32">M23+1</f>
        <v>43912</v>
      </c>
      <c r="O23" s="27">
        <f t="shared" ref="O23" si="33">N23+1</f>
        <v>43913</v>
      </c>
      <c r="P23" s="72"/>
    </row>
    <row r="24" spans="1:16">
      <c r="A24" s="159" t="s">
        <v>364</v>
      </c>
      <c r="B24" s="74" t="s">
        <v>809</v>
      </c>
      <c r="C24" s="26">
        <v>43890</v>
      </c>
      <c r="D24" s="26">
        <f t="shared" si="23"/>
        <v>43890</v>
      </c>
      <c r="E24" s="74" t="s">
        <v>821</v>
      </c>
      <c r="F24" s="26">
        <f t="shared" si="24"/>
        <v>43900</v>
      </c>
      <c r="G24" s="56">
        <f t="shared" si="25"/>
        <v>43901</v>
      </c>
      <c r="H24" s="26">
        <f t="shared" si="26"/>
        <v>43902</v>
      </c>
      <c r="I24" s="26">
        <f t="shared" si="27"/>
        <v>43903</v>
      </c>
      <c r="J24" s="26">
        <f t="shared" ref="J24:J28" si="34">I24+13</f>
        <v>43916</v>
      </c>
      <c r="K24" s="26">
        <f t="shared" ref="K24:K28" si="35">J24</f>
        <v>43916</v>
      </c>
      <c r="L24" s="27">
        <f t="shared" ref="L24:L28" si="36">K24+1</f>
        <v>43917</v>
      </c>
      <c r="M24" s="27">
        <f t="shared" ref="M24:M28" si="37">L24+1</f>
        <v>43918</v>
      </c>
      <c r="N24" s="27">
        <f t="shared" ref="N24:N28" si="38">M24+1</f>
        <v>43919</v>
      </c>
      <c r="O24" s="27">
        <f t="shared" ref="O24:O28" si="39">N24+1</f>
        <v>43920</v>
      </c>
      <c r="P24" s="72"/>
    </row>
    <row r="25" spans="1:16">
      <c r="A25" s="78" t="s">
        <v>822</v>
      </c>
      <c r="B25" s="74" t="s">
        <v>823</v>
      </c>
      <c r="C25" s="26">
        <v>43897</v>
      </c>
      <c r="D25" s="26">
        <f t="shared" si="23"/>
        <v>43897</v>
      </c>
      <c r="E25" s="74" t="s">
        <v>824</v>
      </c>
      <c r="F25" s="27">
        <f t="shared" si="24"/>
        <v>43907</v>
      </c>
      <c r="G25" s="26">
        <f t="shared" si="25"/>
        <v>43908</v>
      </c>
      <c r="H25" s="26">
        <f t="shared" si="26"/>
        <v>43909</v>
      </c>
      <c r="I25" s="26">
        <f t="shared" si="27"/>
        <v>43910</v>
      </c>
      <c r="J25" s="26">
        <f t="shared" si="34"/>
        <v>43923</v>
      </c>
      <c r="K25" s="26">
        <f t="shared" si="35"/>
        <v>43923</v>
      </c>
      <c r="L25" s="27">
        <f t="shared" si="36"/>
        <v>43924</v>
      </c>
      <c r="M25" s="27">
        <f t="shared" si="37"/>
        <v>43925</v>
      </c>
      <c r="N25" s="27">
        <f t="shared" si="38"/>
        <v>43926</v>
      </c>
      <c r="O25" s="27">
        <f t="shared" si="39"/>
        <v>43927</v>
      </c>
      <c r="P25" s="72"/>
    </row>
    <row r="26" spans="1:16">
      <c r="A26" s="66" t="s">
        <v>305</v>
      </c>
      <c r="B26" s="131" t="s">
        <v>857</v>
      </c>
      <c r="C26" s="26">
        <v>43904</v>
      </c>
      <c r="D26" s="26">
        <f t="shared" si="23"/>
        <v>43904</v>
      </c>
      <c r="E26" s="131" t="s">
        <v>858</v>
      </c>
      <c r="F26" s="27">
        <f t="shared" si="24"/>
        <v>43914</v>
      </c>
      <c r="G26" s="26">
        <f t="shared" si="25"/>
        <v>43915</v>
      </c>
      <c r="H26" s="26">
        <f t="shared" si="26"/>
        <v>43916</v>
      </c>
      <c r="I26" s="26">
        <f t="shared" si="27"/>
        <v>43917</v>
      </c>
      <c r="J26" s="26">
        <f t="shared" si="34"/>
        <v>43930</v>
      </c>
      <c r="K26" s="26">
        <f t="shared" si="35"/>
        <v>43930</v>
      </c>
      <c r="L26" s="27">
        <f t="shared" si="36"/>
        <v>43931</v>
      </c>
      <c r="M26" s="27">
        <f t="shared" si="37"/>
        <v>43932</v>
      </c>
      <c r="N26" s="27">
        <f t="shared" si="38"/>
        <v>43933</v>
      </c>
      <c r="O26" s="27">
        <f t="shared" si="39"/>
        <v>43934</v>
      </c>
      <c r="P26" s="72"/>
    </row>
    <row r="27" spans="1:16">
      <c r="A27" s="168" t="s">
        <v>859</v>
      </c>
      <c r="B27" s="25" t="s">
        <v>678</v>
      </c>
      <c r="C27" s="26">
        <v>43911</v>
      </c>
      <c r="D27" s="26">
        <f t="shared" si="23"/>
        <v>43911</v>
      </c>
      <c r="E27" s="25" t="s">
        <v>679</v>
      </c>
      <c r="F27" s="27">
        <f t="shared" si="24"/>
        <v>43921</v>
      </c>
      <c r="G27" s="26">
        <f t="shared" si="25"/>
        <v>43922</v>
      </c>
      <c r="H27" s="26">
        <f t="shared" si="26"/>
        <v>43923</v>
      </c>
      <c r="I27" s="26">
        <f t="shared" si="27"/>
        <v>43924</v>
      </c>
      <c r="J27" s="26">
        <f t="shared" si="34"/>
        <v>43937</v>
      </c>
      <c r="K27" s="26">
        <f t="shared" si="35"/>
        <v>43937</v>
      </c>
      <c r="L27" s="27">
        <f t="shared" si="36"/>
        <v>43938</v>
      </c>
      <c r="M27" s="27">
        <f t="shared" si="37"/>
        <v>43939</v>
      </c>
      <c r="N27" s="27">
        <f t="shared" si="38"/>
        <v>43940</v>
      </c>
      <c r="O27" s="27">
        <f t="shared" si="39"/>
        <v>43941</v>
      </c>
      <c r="P27" s="72"/>
    </row>
    <row r="28" spans="1:16">
      <c r="A28" s="173" t="s">
        <v>881</v>
      </c>
      <c r="B28" s="172" t="s">
        <v>879</v>
      </c>
      <c r="C28" s="26">
        <v>43918</v>
      </c>
      <c r="D28" s="26">
        <f t="shared" si="23"/>
        <v>43918</v>
      </c>
      <c r="E28" s="172" t="s">
        <v>880</v>
      </c>
      <c r="F28" s="27">
        <f t="shared" si="24"/>
        <v>43928</v>
      </c>
      <c r="G28" s="26">
        <f t="shared" si="25"/>
        <v>43929</v>
      </c>
      <c r="H28" s="26">
        <f t="shared" si="26"/>
        <v>43930</v>
      </c>
      <c r="I28" s="26">
        <f t="shared" si="27"/>
        <v>43931</v>
      </c>
      <c r="J28" s="26">
        <f t="shared" si="34"/>
        <v>43944</v>
      </c>
      <c r="K28" s="26">
        <f t="shared" si="35"/>
        <v>43944</v>
      </c>
      <c r="L28" s="27">
        <f t="shared" si="36"/>
        <v>43945</v>
      </c>
      <c r="M28" s="27">
        <f t="shared" si="37"/>
        <v>43946</v>
      </c>
      <c r="N28" s="27">
        <f t="shared" si="38"/>
        <v>43947</v>
      </c>
      <c r="O28" s="27">
        <f t="shared" si="39"/>
        <v>43948</v>
      </c>
      <c r="P28" s="72"/>
    </row>
    <row r="29" spans="1:16">
      <c r="A29" s="173" t="s">
        <v>937</v>
      </c>
      <c r="B29" s="25" t="s">
        <v>882</v>
      </c>
      <c r="C29" s="26">
        <v>43925</v>
      </c>
      <c r="D29" s="26">
        <f t="shared" ref="D29:D35" si="40">C29</f>
        <v>43925</v>
      </c>
      <c r="E29" s="25" t="s">
        <v>883</v>
      </c>
      <c r="F29" s="27">
        <f t="shared" ref="F29:F35" si="41">D29+10</f>
        <v>43935</v>
      </c>
      <c r="G29" s="26">
        <f t="shared" ref="G29:G35" si="42">F29+1</f>
        <v>43936</v>
      </c>
      <c r="H29" s="26">
        <f t="shared" ref="H29:H35" si="43">G29+1</f>
        <v>43937</v>
      </c>
      <c r="I29" s="26">
        <f t="shared" ref="I29:I35" si="44">H29+1</f>
        <v>43938</v>
      </c>
      <c r="J29" s="26">
        <f t="shared" ref="J29:J35" si="45">I29+13</f>
        <v>43951</v>
      </c>
      <c r="K29" s="26">
        <f t="shared" ref="K29:K35" si="46">J29</f>
        <v>43951</v>
      </c>
      <c r="L29" s="27">
        <f t="shared" ref="L29:L35" si="47">K29+1</f>
        <v>43952</v>
      </c>
      <c r="M29" s="27">
        <f t="shared" ref="M29:M35" si="48">L29+1</f>
        <v>43953</v>
      </c>
      <c r="N29" s="27">
        <f t="shared" ref="N29:N35" si="49">M29+1</f>
        <v>43954</v>
      </c>
      <c r="O29" s="27">
        <f t="shared" ref="O29:O35" si="50">N29+1</f>
        <v>43955</v>
      </c>
      <c r="P29" s="72"/>
    </row>
    <row r="30" spans="1:16">
      <c r="A30" s="186" t="s">
        <v>220</v>
      </c>
      <c r="B30" s="69" t="s">
        <v>999</v>
      </c>
      <c r="C30" s="26">
        <v>43932</v>
      </c>
      <c r="D30" s="26">
        <f t="shared" si="40"/>
        <v>43932</v>
      </c>
      <c r="E30" s="25" t="s">
        <v>884</v>
      </c>
      <c r="F30" s="27">
        <f t="shared" si="41"/>
        <v>43942</v>
      </c>
      <c r="G30" s="26">
        <f t="shared" si="42"/>
        <v>43943</v>
      </c>
      <c r="H30" s="26">
        <f t="shared" si="43"/>
        <v>43944</v>
      </c>
      <c r="I30" s="26">
        <f t="shared" si="44"/>
        <v>43945</v>
      </c>
      <c r="J30" s="26">
        <f t="shared" si="45"/>
        <v>43958</v>
      </c>
      <c r="K30" s="26">
        <f t="shared" si="46"/>
        <v>43958</v>
      </c>
      <c r="L30" s="27">
        <f t="shared" si="47"/>
        <v>43959</v>
      </c>
      <c r="M30" s="27">
        <f t="shared" si="48"/>
        <v>43960</v>
      </c>
      <c r="N30" s="27">
        <f t="shared" si="49"/>
        <v>43961</v>
      </c>
      <c r="O30" s="27">
        <f t="shared" si="50"/>
        <v>43962</v>
      </c>
      <c r="P30" s="72"/>
    </row>
    <row r="31" spans="1:16">
      <c r="A31" s="78" t="s">
        <v>364</v>
      </c>
      <c r="B31" s="25" t="s">
        <v>769</v>
      </c>
      <c r="C31" s="26">
        <v>43939</v>
      </c>
      <c r="D31" s="26">
        <f t="shared" si="40"/>
        <v>43939</v>
      </c>
      <c r="E31" s="25" t="s">
        <v>771</v>
      </c>
      <c r="F31" s="27">
        <f t="shared" si="41"/>
        <v>43949</v>
      </c>
      <c r="G31" s="26">
        <f t="shared" si="42"/>
        <v>43950</v>
      </c>
      <c r="H31" s="26">
        <f t="shared" si="43"/>
        <v>43951</v>
      </c>
      <c r="I31" s="26">
        <f t="shared" si="44"/>
        <v>43952</v>
      </c>
      <c r="J31" s="26">
        <f t="shared" si="45"/>
        <v>43965</v>
      </c>
      <c r="K31" s="26">
        <f t="shared" si="46"/>
        <v>43965</v>
      </c>
      <c r="L31" s="27">
        <f t="shared" si="47"/>
        <v>43966</v>
      </c>
      <c r="M31" s="27">
        <f t="shared" si="48"/>
        <v>43967</v>
      </c>
      <c r="N31" s="27">
        <f t="shared" si="49"/>
        <v>43968</v>
      </c>
      <c r="O31" s="27">
        <f t="shared" si="50"/>
        <v>43969</v>
      </c>
      <c r="P31" s="72"/>
    </row>
    <row r="32" spans="1:16">
      <c r="A32" s="78" t="s">
        <v>822</v>
      </c>
      <c r="B32" s="25" t="s">
        <v>770</v>
      </c>
      <c r="C32" s="26">
        <v>43946</v>
      </c>
      <c r="D32" s="26">
        <f t="shared" si="40"/>
        <v>43946</v>
      </c>
      <c r="E32" s="25" t="s">
        <v>772</v>
      </c>
      <c r="F32" s="27">
        <f t="shared" si="41"/>
        <v>43956</v>
      </c>
      <c r="G32" s="26">
        <f t="shared" si="42"/>
        <v>43957</v>
      </c>
      <c r="H32" s="26">
        <f t="shared" si="43"/>
        <v>43958</v>
      </c>
      <c r="I32" s="26">
        <f t="shared" si="44"/>
        <v>43959</v>
      </c>
      <c r="J32" s="26">
        <f t="shared" si="45"/>
        <v>43972</v>
      </c>
      <c r="K32" s="26">
        <f t="shared" si="46"/>
        <v>43972</v>
      </c>
      <c r="L32" s="27">
        <f t="shared" si="47"/>
        <v>43973</v>
      </c>
      <c r="M32" s="27">
        <f t="shared" si="48"/>
        <v>43974</v>
      </c>
      <c r="N32" s="27">
        <f t="shared" si="49"/>
        <v>43975</v>
      </c>
      <c r="O32" s="27">
        <f t="shared" si="50"/>
        <v>43976</v>
      </c>
      <c r="P32" s="72"/>
    </row>
    <row r="33" spans="1:25">
      <c r="A33" s="66" t="s">
        <v>305</v>
      </c>
      <c r="B33" s="25" t="s">
        <v>773</v>
      </c>
      <c r="C33" s="26">
        <v>43953</v>
      </c>
      <c r="D33" s="26">
        <f t="shared" si="40"/>
        <v>43953</v>
      </c>
      <c r="E33" s="25" t="s">
        <v>774</v>
      </c>
      <c r="F33" s="27">
        <f t="shared" si="41"/>
        <v>43963</v>
      </c>
      <c r="G33" s="26">
        <f t="shared" si="42"/>
        <v>43964</v>
      </c>
      <c r="H33" s="26">
        <f t="shared" si="43"/>
        <v>43965</v>
      </c>
      <c r="I33" s="26">
        <f t="shared" si="44"/>
        <v>43966</v>
      </c>
      <c r="J33" s="26">
        <f t="shared" si="45"/>
        <v>43979</v>
      </c>
      <c r="K33" s="26">
        <f t="shared" si="46"/>
        <v>43979</v>
      </c>
      <c r="L33" s="27">
        <f t="shared" si="47"/>
        <v>43980</v>
      </c>
      <c r="M33" s="27">
        <f t="shared" si="48"/>
        <v>43981</v>
      </c>
      <c r="N33" s="27">
        <f t="shared" si="49"/>
        <v>43982</v>
      </c>
      <c r="O33" s="27">
        <f t="shared" si="50"/>
        <v>43983</v>
      </c>
      <c r="P33" s="72"/>
    </row>
    <row r="34" spans="1:25">
      <c r="A34" s="78" t="s">
        <v>859</v>
      </c>
      <c r="B34" s="25" t="s">
        <v>775</v>
      </c>
      <c r="C34" s="26">
        <v>43960</v>
      </c>
      <c r="D34" s="26">
        <f t="shared" si="40"/>
        <v>43960</v>
      </c>
      <c r="E34" s="25" t="s">
        <v>776</v>
      </c>
      <c r="F34" s="27">
        <f t="shared" si="41"/>
        <v>43970</v>
      </c>
      <c r="G34" s="26">
        <f t="shared" si="42"/>
        <v>43971</v>
      </c>
      <c r="H34" s="26">
        <f t="shared" si="43"/>
        <v>43972</v>
      </c>
      <c r="I34" s="26">
        <f t="shared" si="44"/>
        <v>43973</v>
      </c>
      <c r="J34" s="26">
        <f t="shared" si="45"/>
        <v>43986</v>
      </c>
      <c r="K34" s="26">
        <f t="shared" si="46"/>
        <v>43986</v>
      </c>
      <c r="L34" s="27">
        <f t="shared" si="47"/>
        <v>43987</v>
      </c>
      <c r="M34" s="27">
        <f t="shared" si="48"/>
        <v>43988</v>
      </c>
      <c r="N34" s="27">
        <f t="shared" si="49"/>
        <v>43989</v>
      </c>
      <c r="O34" s="27">
        <f t="shared" si="50"/>
        <v>43990</v>
      </c>
      <c r="P34" s="72"/>
    </row>
    <row r="35" spans="1:25">
      <c r="A35" s="78" t="s">
        <v>881</v>
      </c>
      <c r="B35" s="25" t="s">
        <v>777</v>
      </c>
      <c r="C35" s="26">
        <v>43967</v>
      </c>
      <c r="D35" s="26">
        <f t="shared" si="40"/>
        <v>43967</v>
      </c>
      <c r="E35" s="25" t="s">
        <v>778</v>
      </c>
      <c r="F35" s="27">
        <f t="shared" si="41"/>
        <v>43977</v>
      </c>
      <c r="G35" s="26">
        <f t="shared" si="42"/>
        <v>43978</v>
      </c>
      <c r="H35" s="26">
        <f t="shared" si="43"/>
        <v>43979</v>
      </c>
      <c r="I35" s="26">
        <f t="shared" si="44"/>
        <v>43980</v>
      </c>
      <c r="J35" s="26">
        <f t="shared" si="45"/>
        <v>43993</v>
      </c>
      <c r="K35" s="26">
        <f t="shared" si="46"/>
        <v>43993</v>
      </c>
      <c r="L35" s="27">
        <f t="shared" si="47"/>
        <v>43994</v>
      </c>
      <c r="M35" s="27">
        <f t="shared" si="48"/>
        <v>43995</v>
      </c>
      <c r="N35" s="27">
        <f t="shared" si="49"/>
        <v>43996</v>
      </c>
      <c r="O35" s="27">
        <f t="shared" si="50"/>
        <v>43997</v>
      </c>
      <c r="P35" s="72"/>
    </row>
    <row r="36" spans="1:25">
      <c r="A36" s="4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25" ht="16.2">
      <c r="A37" s="42" t="s">
        <v>19</v>
      </c>
      <c r="B37" s="251" t="s">
        <v>193</v>
      </c>
      <c r="C37" s="352"/>
      <c r="D37" s="352"/>
      <c r="E37" s="352"/>
      <c r="F37" s="352"/>
      <c r="G37" s="352"/>
      <c r="H37" s="352"/>
      <c r="I37" s="35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6.2" customHeight="1">
      <c r="A38" s="49" t="s">
        <v>21</v>
      </c>
      <c r="B38" s="354" t="s">
        <v>137</v>
      </c>
      <c r="C38" s="327"/>
      <c r="D38" s="327"/>
      <c r="E38" s="327"/>
      <c r="F38" s="327"/>
      <c r="G38" s="327"/>
      <c r="H38" s="327"/>
      <c r="I38" s="32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2" customHeight="1">
      <c r="A39" s="47" t="s">
        <v>48</v>
      </c>
      <c r="B39" s="261" t="s">
        <v>136</v>
      </c>
      <c r="C39" s="353"/>
      <c r="D39" s="353"/>
      <c r="E39" s="353"/>
      <c r="F39" s="353"/>
      <c r="G39" s="353"/>
      <c r="H39" s="353"/>
      <c r="I39" s="35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2" customHeight="1">
      <c r="A40" s="47" t="s">
        <v>50</v>
      </c>
      <c r="B40" s="261" t="s">
        <v>252</v>
      </c>
      <c r="C40" s="353"/>
      <c r="D40" s="353"/>
      <c r="E40" s="353"/>
      <c r="F40" s="353"/>
      <c r="G40" s="353"/>
      <c r="H40" s="353"/>
      <c r="I40" s="35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6.2" customHeight="1">
      <c r="A41" s="47"/>
      <c r="B41" s="355" t="s">
        <v>246</v>
      </c>
      <c r="C41" s="356"/>
      <c r="D41" s="356"/>
      <c r="E41" s="356"/>
      <c r="F41" s="356"/>
      <c r="G41" s="356"/>
      <c r="H41" s="356"/>
      <c r="I41" s="35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6.2" customHeight="1">
      <c r="A42" s="46" t="s">
        <v>205</v>
      </c>
      <c r="B42" s="261" t="s">
        <v>89</v>
      </c>
      <c r="C42" s="353"/>
      <c r="D42" s="353"/>
      <c r="E42" s="353"/>
      <c r="F42" s="353"/>
      <c r="G42" s="353"/>
      <c r="H42" s="353"/>
      <c r="I42" s="35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2" customHeight="1">
      <c r="A43" s="47" t="s">
        <v>142</v>
      </c>
      <c r="B43" s="259" t="s">
        <v>194</v>
      </c>
      <c r="C43" s="260"/>
      <c r="D43" s="260"/>
      <c r="E43" s="260"/>
      <c r="F43" s="260"/>
      <c r="G43" s="260"/>
      <c r="H43" s="260"/>
      <c r="I43" s="26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6.2" customHeight="1">
      <c r="A44" s="47" t="s">
        <v>195</v>
      </c>
      <c r="B44" s="259" t="s">
        <v>230</v>
      </c>
      <c r="C44" s="260"/>
      <c r="D44" s="260"/>
      <c r="E44" s="260"/>
      <c r="F44" s="260"/>
      <c r="G44" s="260"/>
      <c r="H44" s="260"/>
      <c r="I44" s="26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</sheetData>
  <mergeCells count="33">
    <mergeCell ref="J22:O22"/>
    <mergeCell ref="J19:O19"/>
    <mergeCell ref="J20:O20"/>
    <mergeCell ref="J21:O21"/>
    <mergeCell ref="C7:D7"/>
    <mergeCell ref="F7:G7"/>
    <mergeCell ref="H7:I7"/>
    <mergeCell ref="J7:K7"/>
    <mergeCell ref="L7:M7"/>
    <mergeCell ref="J5:K5"/>
    <mergeCell ref="L5:M5"/>
    <mergeCell ref="N5:O5"/>
    <mergeCell ref="C6:D6"/>
    <mergeCell ref="F6:G6"/>
    <mergeCell ref="H6:I6"/>
    <mergeCell ref="J6:K6"/>
    <mergeCell ref="L6:M6"/>
    <mergeCell ref="B37:I37"/>
    <mergeCell ref="B1:Q1"/>
    <mergeCell ref="B2:Q2"/>
    <mergeCell ref="B44:I44"/>
    <mergeCell ref="B40:I40"/>
    <mergeCell ref="B42:I42"/>
    <mergeCell ref="B39:I39"/>
    <mergeCell ref="B38:I38"/>
    <mergeCell ref="B43:I43"/>
    <mergeCell ref="B41:I41"/>
    <mergeCell ref="N7:O7"/>
    <mergeCell ref="N6:O6"/>
    <mergeCell ref="A4:O4"/>
    <mergeCell ref="C5:D5"/>
    <mergeCell ref="F5:G5"/>
    <mergeCell ref="H5:I5"/>
  </mergeCells>
  <phoneticPr fontId="3" type="noConversion"/>
  <pageMargins left="0.75" right="0.75" top="1" bottom="1" header="0.5" footer="0.5"/>
  <pageSetup paperSize="9" scale="7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opLeftCell="A3" zoomScaleNormal="100" workbookViewId="0">
      <selection activeCell="A34" sqref="A34:F36"/>
    </sheetView>
  </sheetViews>
  <sheetFormatPr defaultRowHeight="15.6"/>
  <cols>
    <col min="1" max="1" width="19.5" customWidth="1"/>
    <col min="2" max="15" width="9.5" customWidth="1"/>
    <col min="16" max="21" width="6.69921875" customWidth="1"/>
  </cols>
  <sheetData>
    <row r="1" spans="1:21" ht="46.8" customHeight="1">
      <c r="B1" s="234" t="s">
        <v>54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50"/>
      <c r="Q1" s="50"/>
      <c r="R1" s="50"/>
      <c r="S1" s="50"/>
      <c r="T1" s="50"/>
      <c r="U1" s="50"/>
    </row>
    <row r="2" spans="1:21" ht="17.100000000000001" customHeight="1">
      <c r="B2" s="235" t="s">
        <v>55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52"/>
      <c r="Q2" s="52"/>
      <c r="R2" s="52"/>
      <c r="S2" s="52"/>
      <c r="T2" s="52"/>
      <c r="U2" s="52"/>
    </row>
    <row r="3" spans="1:21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67"/>
      <c r="Q3" s="67"/>
    </row>
    <row r="4" spans="1:21">
      <c r="A4" s="44" t="s">
        <v>27</v>
      </c>
      <c r="B4" s="44" t="s">
        <v>28</v>
      </c>
      <c r="C4" s="364" t="s">
        <v>29</v>
      </c>
      <c r="D4" s="365"/>
      <c r="E4" s="254" t="s">
        <v>201</v>
      </c>
      <c r="F4" s="247"/>
      <c r="G4" s="44" t="s">
        <v>28</v>
      </c>
      <c r="H4" s="242" t="s">
        <v>37</v>
      </c>
      <c r="I4" s="342"/>
      <c r="J4" s="338" t="s">
        <v>38</v>
      </c>
      <c r="K4" s="344"/>
      <c r="L4" s="366" t="s">
        <v>231</v>
      </c>
      <c r="M4" s="344"/>
      <c r="N4" s="247" t="s">
        <v>29</v>
      </c>
      <c r="O4" s="247"/>
    </row>
    <row r="5" spans="1:21">
      <c r="A5" s="20" t="s">
        <v>3</v>
      </c>
      <c r="B5" s="20" t="s">
        <v>4</v>
      </c>
      <c r="C5" s="244" t="s">
        <v>8</v>
      </c>
      <c r="D5" s="301"/>
      <c r="E5" s="240" t="s">
        <v>7</v>
      </c>
      <c r="F5" s="240"/>
      <c r="G5" s="20" t="s">
        <v>4</v>
      </c>
      <c r="H5" s="244" t="s">
        <v>40</v>
      </c>
      <c r="I5" s="245"/>
      <c r="J5" s="244" t="s">
        <v>41</v>
      </c>
      <c r="K5" s="245"/>
      <c r="L5" s="244" t="s">
        <v>42</v>
      </c>
      <c r="M5" s="245"/>
      <c r="N5" s="240" t="s">
        <v>8</v>
      </c>
      <c r="O5" s="240"/>
    </row>
    <row r="6" spans="1:21">
      <c r="A6" s="20" t="s">
        <v>43</v>
      </c>
      <c r="B6" s="22"/>
      <c r="C6" s="244" t="s">
        <v>45</v>
      </c>
      <c r="D6" s="301"/>
      <c r="E6" s="244" t="s">
        <v>138</v>
      </c>
      <c r="F6" s="301"/>
      <c r="G6" s="22"/>
      <c r="H6" s="244" t="s">
        <v>44</v>
      </c>
      <c r="I6" s="245"/>
      <c r="J6" s="244" t="s">
        <v>46</v>
      </c>
      <c r="K6" s="245"/>
      <c r="L6" s="244" t="s">
        <v>234</v>
      </c>
      <c r="M6" s="301"/>
      <c r="N6" s="293" t="s">
        <v>45</v>
      </c>
      <c r="O6" s="293"/>
    </row>
    <row r="7" spans="1:21" hidden="1">
      <c r="A7" s="78" t="s">
        <v>219</v>
      </c>
      <c r="B7" s="25" t="s">
        <v>368</v>
      </c>
      <c r="C7" s="27">
        <v>43785</v>
      </c>
      <c r="D7" s="27">
        <f t="shared" ref="D7:D10" si="0">C7</f>
        <v>43785</v>
      </c>
      <c r="E7" s="27">
        <f t="shared" ref="E7:F10" si="1">D7+1</f>
        <v>43786</v>
      </c>
      <c r="F7" s="26">
        <f t="shared" si="1"/>
        <v>43787</v>
      </c>
      <c r="G7" s="25" t="s">
        <v>369</v>
      </c>
      <c r="H7" s="26">
        <f t="shared" ref="H7:H10" si="2">F7+10</f>
        <v>43797</v>
      </c>
      <c r="I7" s="56">
        <f t="shared" ref="I7:K10" si="3">H7+1</f>
        <v>43798</v>
      </c>
      <c r="J7" s="26">
        <f t="shared" si="3"/>
        <v>43799</v>
      </c>
      <c r="K7" s="26">
        <f t="shared" si="3"/>
        <v>43800</v>
      </c>
      <c r="L7" s="26">
        <f t="shared" ref="L7:L10" si="4">K7+5</f>
        <v>43805</v>
      </c>
      <c r="M7" s="26">
        <f t="shared" ref="M7:M10" si="5">L7+1</f>
        <v>43806</v>
      </c>
      <c r="N7" s="26">
        <f t="shared" ref="N7:N10" si="6">M7+7</f>
        <v>43813</v>
      </c>
      <c r="O7" s="79" t="s">
        <v>198</v>
      </c>
    </row>
    <row r="8" spans="1:21" hidden="1">
      <c r="A8" s="92" t="s">
        <v>491</v>
      </c>
      <c r="B8" s="25" t="s">
        <v>370</v>
      </c>
      <c r="C8" s="27">
        <v>43792</v>
      </c>
      <c r="D8" s="27">
        <f t="shared" si="0"/>
        <v>43792</v>
      </c>
      <c r="E8" s="27">
        <f t="shared" si="1"/>
        <v>43793</v>
      </c>
      <c r="F8" s="26">
        <f t="shared" si="1"/>
        <v>43794</v>
      </c>
      <c r="G8" s="25" t="s">
        <v>371</v>
      </c>
      <c r="H8" s="26">
        <f t="shared" si="2"/>
        <v>43804</v>
      </c>
      <c r="I8" s="56">
        <f t="shared" si="3"/>
        <v>43805</v>
      </c>
      <c r="J8" s="26">
        <f t="shared" si="3"/>
        <v>43806</v>
      </c>
      <c r="K8" s="26">
        <f t="shared" si="3"/>
        <v>43807</v>
      </c>
      <c r="L8" s="26">
        <f t="shared" si="4"/>
        <v>43812</v>
      </c>
      <c r="M8" s="26">
        <f t="shared" si="5"/>
        <v>43813</v>
      </c>
      <c r="N8" s="26">
        <f t="shared" si="6"/>
        <v>43820</v>
      </c>
      <c r="O8" s="26">
        <f t="shared" ref="O8:O10" si="7">N8</f>
        <v>43820</v>
      </c>
    </row>
    <row r="9" spans="1:21" hidden="1">
      <c r="A9" s="54" t="s">
        <v>367</v>
      </c>
      <c r="B9" s="25" t="s">
        <v>372</v>
      </c>
      <c r="C9" s="27">
        <v>43799</v>
      </c>
      <c r="D9" s="27">
        <f t="shared" si="0"/>
        <v>43799</v>
      </c>
      <c r="E9" s="27">
        <f t="shared" si="1"/>
        <v>43800</v>
      </c>
      <c r="F9" s="26">
        <f t="shared" si="1"/>
        <v>43801</v>
      </c>
      <c r="G9" s="25" t="s">
        <v>373</v>
      </c>
      <c r="H9" s="26">
        <f t="shared" si="2"/>
        <v>43811</v>
      </c>
      <c r="I9" s="56">
        <f t="shared" si="3"/>
        <v>43812</v>
      </c>
      <c r="J9" s="26">
        <f t="shared" si="3"/>
        <v>43813</v>
      </c>
      <c r="K9" s="26">
        <f t="shared" si="3"/>
        <v>43814</v>
      </c>
      <c r="L9" s="26">
        <f t="shared" si="4"/>
        <v>43819</v>
      </c>
      <c r="M9" s="26">
        <f t="shared" si="5"/>
        <v>43820</v>
      </c>
      <c r="N9" s="26">
        <f t="shared" si="6"/>
        <v>43827</v>
      </c>
      <c r="O9" s="26">
        <f t="shared" si="7"/>
        <v>43827</v>
      </c>
    </row>
    <row r="10" spans="1:21" hidden="1">
      <c r="A10" s="54" t="s">
        <v>406</v>
      </c>
      <c r="B10" s="25" t="s">
        <v>374</v>
      </c>
      <c r="C10" s="27">
        <v>43806</v>
      </c>
      <c r="D10" s="27">
        <f t="shared" si="0"/>
        <v>43806</v>
      </c>
      <c r="E10" s="27">
        <f t="shared" si="1"/>
        <v>43807</v>
      </c>
      <c r="F10" s="26">
        <f t="shared" si="1"/>
        <v>43808</v>
      </c>
      <c r="G10" s="25" t="s">
        <v>375</v>
      </c>
      <c r="H10" s="26">
        <f t="shared" si="2"/>
        <v>43818</v>
      </c>
      <c r="I10" s="56">
        <f t="shared" si="3"/>
        <v>43819</v>
      </c>
      <c r="J10" s="26">
        <f t="shared" si="3"/>
        <v>43820</v>
      </c>
      <c r="K10" s="26">
        <f t="shared" si="3"/>
        <v>43821</v>
      </c>
      <c r="L10" s="26">
        <f t="shared" si="4"/>
        <v>43826</v>
      </c>
      <c r="M10" s="26">
        <f t="shared" si="5"/>
        <v>43827</v>
      </c>
      <c r="N10" s="26">
        <f t="shared" si="6"/>
        <v>43834</v>
      </c>
      <c r="O10" s="26">
        <f t="shared" si="7"/>
        <v>43834</v>
      </c>
    </row>
    <row r="11" spans="1:21" hidden="1">
      <c r="A11" s="77" t="s">
        <v>537</v>
      </c>
      <c r="B11" s="25" t="s">
        <v>408</v>
      </c>
      <c r="C11" s="27">
        <v>43813</v>
      </c>
      <c r="D11" s="27">
        <f t="shared" ref="D11:D18" si="8">C11</f>
        <v>43813</v>
      </c>
      <c r="E11" s="27">
        <f t="shared" ref="E11:F14" si="9">D11+1</f>
        <v>43814</v>
      </c>
      <c r="F11" s="26">
        <f t="shared" si="9"/>
        <v>43815</v>
      </c>
      <c r="G11" s="25" t="s">
        <v>409</v>
      </c>
      <c r="H11" s="26">
        <f t="shared" ref="H11:H18" si="10">F11+10</f>
        <v>43825</v>
      </c>
      <c r="I11" s="56">
        <f t="shared" ref="I11:K14" si="11">H11+1</f>
        <v>43826</v>
      </c>
      <c r="J11" s="26">
        <f t="shared" si="11"/>
        <v>43827</v>
      </c>
      <c r="K11" s="26">
        <f t="shared" si="11"/>
        <v>43828</v>
      </c>
      <c r="L11" s="26">
        <f t="shared" ref="L11:L17" si="12">K11+5</f>
        <v>43833</v>
      </c>
      <c r="M11" s="26">
        <f t="shared" ref="M11:M17" si="13">L11+1</f>
        <v>43834</v>
      </c>
      <c r="N11" s="26">
        <f t="shared" ref="N11:N17" si="14">M11+7</f>
        <v>43841</v>
      </c>
      <c r="O11" s="26">
        <f t="shared" ref="O11:O17" si="15">N11</f>
        <v>43841</v>
      </c>
    </row>
    <row r="12" spans="1:21" hidden="1">
      <c r="A12" s="66" t="s">
        <v>407</v>
      </c>
      <c r="B12" s="25" t="s">
        <v>415</v>
      </c>
      <c r="C12" s="27">
        <v>43820</v>
      </c>
      <c r="D12" s="27">
        <f t="shared" si="8"/>
        <v>43820</v>
      </c>
      <c r="E12" s="27">
        <f t="shared" si="9"/>
        <v>43821</v>
      </c>
      <c r="F12" s="26">
        <f t="shared" si="9"/>
        <v>43822</v>
      </c>
      <c r="G12" s="25" t="s">
        <v>410</v>
      </c>
      <c r="H12" s="26">
        <f t="shared" si="10"/>
        <v>43832</v>
      </c>
      <c r="I12" s="56">
        <f t="shared" si="11"/>
        <v>43833</v>
      </c>
      <c r="J12" s="26">
        <f t="shared" si="11"/>
        <v>43834</v>
      </c>
      <c r="K12" s="26">
        <f t="shared" si="11"/>
        <v>43835</v>
      </c>
      <c r="L12" s="26">
        <f t="shared" si="12"/>
        <v>43840</v>
      </c>
      <c r="M12" s="26">
        <f t="shared" si="13"/>
        <v>43841</v>
      </c>
      <c r="N12" s="26">
        <f t="shared" si="14"/>
        <v>43848</v>
      </c>
      <c r="O12" s="26">
        <f t="shared" si="15"/>
        <v>43848</v>
      </c>
    </row>
    <row r="13" spans="1:21" hidden="1">
      <c r="A13" s="54" t="s">
        <v>367</v>
      </c>
      <c r="B13" s="25" t="s">
        <v>413</v>
      </c>
      <c r="C13" s="27">
        <v>43827</v>
      </c>
      <c r="D13" s="27">
        <f t="shared" si="8"/>
        <v>43827</v>
      </c>
      <c r="E13" s="27">
        <f t="shared" si="9"/>
        <v>43828</v>
      </c>
      <c r="F13" s="26">
        <f t="shared" si="9"/>
        <v>43829</v>
      </c>
      <c r="G13" s="25" t="s">
        <v>411</v>
      </c>
      <c r="H13" s="26">
        <f t="shared" si="10"/>
        <v>43839</v>
      </c>
      <c r="I13" s="56">
        <f t="shared" si="11"/>
        <v>43840</v>
      </c>
      <c r="J13" s="26">
        <f t="shared" si="11"/>
        <v>43841</v>
      </c>
      <c r="K13" s="26">
        <f t="shared" si="11"/>
        <v>43842</v>
      </c>
      <c r="L13" s="26">
        <f t="shared" si="12"/>
        <v>43847</v>
      </c>
      <c r="M13" s="26">
        <f t="shared" si="13"/>
        <v>43848</v>
      </c>
      <c r="N13" s="26">
        <f t="shared" si="14"/>
        <v>43855</v>
      </c>
      <c r="O13" s="26">
        <f t="shared" si="15"/>
        <v>43855</v>
      </c>
    </row>
    <row r="14" spans="1:21" hidden="1">
      <c r="A14" s="54" t="s">
        <v>406</v>
      </c>
      <c r="B14" s="25" t="s">
        <v>414</v>
      </c>
      <c r="C14" s="27">
        <v>43834</v>
      </c>
      <c r="D14" s="27">
        <f t="shared" si="8"/>
        <v>43834</v>
      </c>
      <c r="E14" s="27">
        <f t="shared" si="9"/>
        <v>43835</v>
      </c>
      <c r="F14" s="26">
        <f t="shared" si="9"/>
        <v>43836</v>
      </c>
      <c r="G14" s="25" t="s">
        <v>412</v>
      </c>
      <c r="H14" s="26">
        <f t="shared" si="10"/>
        <v>43846</v>
      </c>
      <c r="I14" s="56">
        <f t="shared" si="11"/>
        <v>43847</v>
      </c>
      <c r="J14" s="26">
        <f t="shared" si="11"/>
        <v>43848</v>
      </c>
      <c r="K14" s="26">
        <f t="shared" si="11"/>
        <v>43849</v>
      </c>
      <c r="L14" s="26">
        <f t="shared" si="12"/>
        <v>43854</v>
      </c>
      <c r="M14" s="26">
        <f t="shared" si="13"/>
        <v>43855</v>
      </c>
      <c r="N14" s="26">
        <f t="shared" si="14"/>
        <v>43862</v>
      </c>
      <c r="O14" s="26">
        <f t="shared" si="15"/>
        <v>43862</v>
      </c>
    </row>
    <row r="15" spans="1:21" hidden="1">
      <c r="A15" s="54" t="s">
        <v>680</v>
      </c>
      <c r="B15" s="25" t="s">
        <v>496</v>
      </c>
      <c r="C15" s="27">
        <v>43841</v>
      </c>
      <c r="D15" s="27">
        <f t="shared" si="8"/>
        <v>43841</v>
      </c>
      <c r="E15" s="27">
        <f t="shared" ref="E15:F18" si="16">D15+1</f>
        <v>43842</v>
      </c>
      <c r="F15" s="26">
        <f t="shared" si="16"/>
        <v>43843</v>
      </c>
      <c r="G15" s="25" t="s">
        <v>497</v>
      </c>
      <c r="H15" s="26">
        <f t="shared" si="10"/>
        <v>43853</v>
      </c>
      <c r="I15" s="56">
        <f t="shared" ref="I15:K18" si="17">H15+1</f>
        <v>43854</v>
      </c>
      <c r="J15" s="26">
        <f t="shared" si="17"/>
        <v>43855</v>
      </c>
      <c r="K15" s="26">
        <f t="shared" si="17"/>
        <v>43856</v>
      </c>
      <c r="L15" s="26">
        <f t="shared" si="12"/>
        <v>43861</v>
      </c>
      <c r="M15" s="26">
        <f t="shared" si="13"/>
        <v>43862</v>
      </c>
      <c r="N15" s="26">
        <f t="shared" si="14"/>
        <v>43869</v>
      </c>
      <c r="O15" s="26">
        <f t="shared" si="15"/>
        <v>43869</v>
      </c>
    </row>
    <row r="16" spans="1:21" hidden="1">
      <c r="A16" s="66" t="s">
        <v>828</v>
      </c>
      <c r="B16" s="25" t="s">
        <v>498</v>
      </c>
      <c r="C16" s="27">
        <v>43848</v>
      </c>
      <c r="D16" s="27">
        <f t="shared" si="8"/>
        <v>43848</v>
      </c>
      <c r="E16" s="27">
        <f t="shared" si="16"/>
        <v>43849</v>
      </c>
      <c r="F16" s="26">
        <f t="shared" si="16"/>
        <v>43850</v>
      </c>
      <c r="G16" s="25" t="s">
        <v>499</v>
      </c>
      <c r="H16" s="26">
        <f t="shared" si="10"/>
        <v>43860</v>
      </c>
      <c r="I16" s="56">
        <f t="shared" si="17"/>
        <v>43861</v>
      </c>
      <c r="J16" s="26">
        <f t="shared" si="17"/>
        <v>43862</v>
      </c>
      <c r="K16" s="26">
        <f t="shared" si="17"/>
        <v>43863</v>
      </c>
      <c r="L16" s="26">
        <f t="shared" si="12"/>
        <v>43868</v>
      </c>
      <c r="M16" s="26">
        <f t="shared" si="13"/>
        <v>43869</v>
      </c>
      <c r="N16" s="26">
        <f t="shared" si="14"/>
        <v>43876</v>
      </c>
      <c r="O16" s="26">
        <f t="shared" si="15"/>
        <v>43876</v>
      </c>
    </row>
    <row r="17" spans="1:15" hidden="1">
      <c r="A17" s="54" t="s">
        <v>367</v>
      </c>
      <c r="B17" s="25" t="s">
        <v>500</v>
      </c>
      <c r="C17" s="27">
        <v>43855</v>
      </c>
      <c r="D17" s="27">
        <f t="shared" si="8"/>
        <v>43855</v>
      </c>
      <c r="E17" s="27">
        <f t="shared" si="16"/>
        <v>43856</v>
      </c>
      <c r="F17" s="26">
        <f t="shared" si="16"/>
        <v>43857</v>
      </c>
      <c r="G17" s="25" t="s">
        <v>501</v>
      </c>
      <c r="H17" s="26">
        <f t="shared" si="10"/>
        <v>43867</v>
      </c>
      <c r="I17" s="56">
        <f t="shared" si="17"/>
        <v>43868</v>
      </c>
      <c r="J17" s="26">
        <f t="shared" si="17"/>
        <v>43869</v>
      </c>
      <c r="K17" s="26">
        <f t="shared" si="17"/>
        <v>43870</v>
      </c>
      <c r="L17" s="26">
        <f t="shared" si="12"/>
        <v>43875</v>
      </c>
      <c r="M17" s="26">
        <f t="shared" si="13"/>
        <v>43876</v>
      </c>
      <c r="N17" s="26">
        <f t="shared" si="14"/>
        <v>43883</v>
      </c>
      <c r="O17" s="26">
        <f t="shared" si="15"/>
        <v>43883</v>
      </c>
    </row>
    <row r="18" spans="1:15" hidden="1">
      <c r="A18" s="54" t="s">
        <v>406</v>
      </c>
      <c r="B18" s="25" t="s">
        <v>502</v>
      </c>
      <c r="C18" s="27">
        <v>43862</v>
      </c>
      <c r="D18" s="27">
        <f t="shared" si="8"/>
        <v>43862</v>
      </c>
      <c r="E18" s="27">
        <f t="shared" si="16"/>
        <v>43863</v>
      </c>
      <c r="F18" s="26">
        <f t="shared" si="16"/>
        <v>43864</v>
      </c>
      <c r="G18" s="25" t="s">
        <v>503</v>
      </c>
      <c r="H18" s="26">
        <f t="shared" si="10"/>
        <v>43874</v>
      </c>
      <c r="I18" s="56">
        <f t="shared" si="17"/>
        <v>43875</v>
      </c>
      <c r="J18" s="26">
        <f t="shared" si="17"/>
        <v>43876</v>
      </c>
      <c r="K18" s="26">
        <f t="shared" si="17"/>
        <v>43877</v>
      </c>
      <c r="L18" s="26"/>
      <c r="M18" s="26"/>
      <c r="N18" s="26"/>
      <c r="O18" s="26"/>
    </row>
    <row r="19" spans="1:15" hidden="1">
      <c r="A19" s="54" t="s">
        <v>406</v>
      </c>
      <c r="B19" s="25"/>
      <c r="C19" s="27"/>
      <c r="D19" s="27"/>
      <c r="E19" s="27"/>
      <c r="F19" s="26"/>
      <c r="G19" s="131" t="s">
        <v>766</v>
      </c>
      <c r="H19" s="26"/>
      <c r="I19" s="56"/>
      <c r="J19" s="26"/>
      <c r="K19" s="26"/>
      <c r="L19" s="68">
        <v>43882</v>
      </c>
      <c r="M19" s="68">
        <f t="shared" ref="M19" si="18">L19+1</f>
        <v>43883</v>
      </c>
      <c r="N19" s="68">
        <f t="shared" ref="N19" si="19">M19+7</f>
        <v>43890</v>
      </c>
      <c r="O19" s="70" t="s">
        <v>767</v>
      </c>
    </row>
    <row r="20" spans="1:15" hidden="1">
      <c r="A20" s="54" t="s">
        <v>680</v>
      </c>
      <c r="B20" s="25" t="s">
        <v>681</v>
      </c>
      <c r="C20" s="27">
        <v>43869</v>
      </c>
      <c r="D20" s="27">
        <f t="shared" ref="D20:D26" si="20">C20</f>
        <v>43869</v>
      </c>
      <c r="E20" s="27">
        <f t="shared" ref="E20:E26" si="21">D20+1</f>
        <v>43870</v>
      </c>
      <c r="F20" s="26">
        <f t="shared" ref="F20:F26" si="22">E20+1</f>
        <v>43871</v>
      </c>
      <c r="G20" s="25" t="s">
        <v>682</v>
      </c>
      <c r="H20" s="26">
        <f t="shared" ref="H20:H26" si="23">F20+10</f>
        <v>43881</v>
      </c>
      <c r="I20" s="56">
        <f t="shared" ref="I20:I26" si="24">H20+1</f>
        <v>43882</v>
      </c>
      <c r="J20" s="26">
        <f t="shared" ref="J20:J26" si="25">I20+1</f>
        <v>43883</v>
      </c>
      <c r="K20" s="26">
        <f t="shared" ref="K20:K26" si="26">J20+1</f>
        <v>43884</v>
      </c>
      <c r="L20" s="26"/>
      <c r="M20" s="26"/>
      <c r="N20" s="26"/>
      <c r="O20" s="26"/>
    </row>
    <row r="21" spans="1:15" hidden="1">
      <c r="A21" s="54" t="s">
        <v>680</v>
      </c>
      <c r="B21" s="25"/>
      <c r="C21" s="27"/>
      <c r="D21" s="27"/>
      <c r="E21" s="27"/>
      <c r="F21" s="26"/>
      <c r="G21" s="160" t="s">
        <v>810</v>
      </c>
      <c r="H21" s="26"/>
      <c r="I21" s="56"/>
      <c r="J21" s="26"/>
      <c r="K21" s="26"/>
      <c r="L21" s="68">
        <v>43889</v>
      </c>
      <c r="M21" s="68">
        <f t="shared" ref="M21" si="27">L21+1</f>
        <v>43890</v>
      </c>
      <c r="N21" s="68">
        <f t="shared" ref="N21" si="28">M21+7</f>
        <v>43897</v>
      </c>
      <c r="O21" s="70" t="s">
        <v>808</v>
      </c>
    </row>
    <row r="22" spans="1:15" hidden="1">
      <c r="A22" s="66" t="s">
        <v>407</v>
      </c>
      <c r="B22" s="25" t="s">
        <v>684</v>
      </c>
      <c r="C22" s="27">
        <v>43876</v>
      </c>
      <c r="D22" s="27">
        <f t="shared" si="20"/>
        <v>43876</v>
      </c>
      <c r="E22" s="27">
        <f t="shared" si="21"/>
        <v>43877</v>
      </c>
      <c r="F22" s="26">
        <f t="shared" si="22"/>
        <v>43878</v>
      </c>
      <c r="G22" s="25" t="s">
        <v>683</v>
      </c>
      <c r="H22" s="26">
        <f t="shared" si="23"/>
        <v>43888</v>
      </c>
      <c r="I22" s="56">
        <f t="shared" si="24"/>
        <v>43889</v>
      </c>
      <c r="J22" s="26">
        <f t="shared" si="25"/>
        <v>43890</v>
      </c>
      <c r="K22" s="26">
        <f t="shared" si="26"/>
        <v>43891</v>
      </c>
    </row>
    <row r="23" spans="1:15" hidden="1">
      <c r="A23" s="66" t="s">
        <v>407</v>
      </c>
      <c r="B23" s="25"/>
      <c r="C23" s="27"/>
      <c r="D23" s="27"/>
      <c r="E23" s="27"/>
      <c r="F23" s="26"/>
      <c r="G23" s="131" t="s">
        <v>827</v>
      </c>
      <c r="H23" s="26"/>
      <c r="I23" s="56"/>
      <c r="J23" s="26"/>
      <c r="K23" s="26"/>
      <c r="L23" s="68">
        <f>K22+5</f>
        <v>43896</v>
      </c>
      <c r="M23" s="68">
        <f t="shared" ref="M23" si="29">L23+1</f>
        <v>43897</v>
      </c>
      <c r="N23" s="68">
        <f t="shared" ref="N23" si="30">M23+7</f>
        <v>43904</v>
      </c>
      <c r="O23" s="70" t="s">
        <v>198</v>
      </c>
    </row>
    <row r="24" spans="1:15" hidden="1">
      <c r="A24" s="54" t="s">
        <v>367</v>
      </c>
      <c r="B24" s="25" t="s">
        <v>685</v>
      </c>
      <c r="C24" s="27">
        <v>43883</v>
      </c>
      <c r="D24" s="27">
        <f t="shared" si="20"/>
        <v>43883</v>
      </c>
      <c r="E24" s="27">
        <f t="shared" si="21"/>
        <v>43884</v>
      </c>
      <c r="F24" s="26">
        <f t="shared" si="22"/>
        <v>43885</v>
      </c>
      <c r="G24" s="25" t="s">
        <v>686</v>
      </c>
      <c r="H24" s="26">
        <f t="shared" si="23"/>
        <v>43895</v>
      </c>
      <c r="I24" s="56">
        <f t="shared" si="24"/>
        <v>43896</v>
      </c>
      <c r="J24" s="26">
        <f t="shared" si="25"/>
        <v>43897</v>
      </c>
      <c r="K24" s="26">
        <f t="shared" si="26"/>
        <v>43898</v>
      </c>
      <c r="L24" s="26"/>
      <c r="M24" s="26"/>
      <c r="N24" s="26"/>
      <c r="O24" s="26"/>
    </row>
    <row r="25" spans="1:15" hidden="1">
      <c r="A25" s="54" t="s">
        <v>367</v>
      </c>
      <c r="B25" s="25"/>
      <c r="C25" s="27"/>
      <c r="D25" s="27"/>
      <c r="E25" s="27"/>
      <c r="F25" s="26"/>
      <c r="G25" s="131" t="s">
        <v>826</v>
      </c>
      <c r="H25" s="26"/>
      <c r="I25" s="56"/>
      <c r="J25" s="26"/>
      <c r="K25" s="26"/>
      <c r="L25" s="68">
        <v>43903</v>
      </c>
      <c r="M25" s="68">
        <f t="shared" ref="M25" si="31">L25+1</f>
        <v>43904</v>
      </c>
      <c r="N25" s="68">
        <f t="shared" ref="N25" si="32">M25+7</f>
        <v>43911</v>
      </c>
      <c r="O25" s="70" t="s">
        <v>198</v>
      </c>
    </row>
    <row r="26" spans="1:15">
      <c r="A26" s="158" t="s">
        <v>364</v>
      </c>
      <c r="B26" s="25" t="s">
        <v>687</v>
      </c>
      <c r="C26" s="27">
        <v>43890</v>
      </c>
      <c r="D26" s="27">
        <f t="shared" si="20"/>
        <v>43890</v>
      </c>
      <c r="E26" s="27">
        <f t="shared" si="21"/>
        <v>43891</v>
      </c>
      <c r="F26" s="26">
        <f t="shared" si="22"/>
        <v>43892</v>
      </c>
      <c r="G26" s="25" t="s">
        <v>688</v>
      </c>
      <c r="H26" s="26">
        <f t="shared" si="23"/>
        <v>43902</v>
      </c>
      <c r="I26" s="56">
        <f t="shared" si="24"/>
        <v>43903</v>
      </c>
      <c r="J26" s="26">
        <f t="shared" si="25"/>
        <v>43904</v>
      </c>
      <c r="K26" s="26">
        <f t="shared" si="26"/>
        <v>43905</v>
      </c>
      <c r="L26" s="161"/>
      <c r="M26" s="161"/>
      <c r="N26" s="161"/>
      <c r="O26" s="161"/>
    </row>
    <row r="27" spans="1:15">
      <c r="A27" s="54" t="s">
        <v>364</v>
      </c>
      <c r="B27" s="25"/>
      <c r="C27" s="27"/>
      <c r="D27" s="27"/>
      <c r="E27" s="27"/>
      <c r="F27" s="26"/>
      <c r="G27" s="131" t="s">
        <v>811</v>
      </c>
      <c r="H27" s="26"/>
      <c r="I27" s="56"/>
      <c r="J27" s="26"/>
      <c r="K27" s="26"/>
      <c r="L27" s="68">
        <f>K26+5</f>
        <v>43910</v>
      </c>
      <c r="M27" s="68">
        <f>L27+1</f>
        <v>43911</v>
      </c>
      <c r="N27" s="68">
        <f>M27+7</f>
        <v>43918</v>
      </c>
      <c r="O27" s="70" t="s">
        <v>808</v>
      </c>
    </row>
    <row r="28" spans="1:15">
      <c r="A28" s="162" t="s">
        <v>825</v>
      </c>
      <c r="B28" s="25" t="s">
        <v>712</v>
      </c>
      <c r="C28" s="27">
        <v>43897</v>
      </c>
      <c r="D28" s="27">
        <f t="shared" ref="D28:D33" si="33">C28</f>
        <v>43897</v>
      </c>
      <c r="E28" s="170" t="s">
        <v>866</v>
      </c>
      <c r="F28" s="171" t="s">
        <v>867</v>
      </c>
      <c r="G28" s="25" t="s">
        <v>713</v>
      </c>
      <c r="H28" s="26">
        <v>43909</v>
      </c>
      <c r="I28" s="56">
        <f t="shared" ref="I28:I33" si="34">H28+1</f>
        <v>43910</v>
      </c>
      <c r="J28" s="26">
        <f t="shared" ref="J28:J33" si="35">I28+1</f>
        <v>43911</v>
      </c>
      <c r="K28" s="26">
        <f t="shared" ref="K28:K33" si="36">J28+1</f>
        <v>43912</v>
      </c>
      <c r="L28" s="26"/>
      <c r="M28" s="26"/>
      <c r="N28" s="26"/>
      <c r="O28" s="26"/>
    </row>
    <row r="29" spans="1:15">
      <c r="A29" s="54" t="s">
        <v>423</v>
      </c>
      <c r="B29" s="25"/>
      <c r="C29" s="27"/>
      <c r="D29" s="27"/>
      <c r="E29" s="27"/>
      <c r="F29" s="26"/>
      <c r="G29" s="131" t="s">
        <v>854</v>
      </c>
      <c r="H29" s="26"/>
      <c r="I29" s="56"/>
      <c r="J29" s="26"/>
      <c r="K29" s="26"/>
      <c r="L29" s="70" t="s">
        <v>970</v>
      </c>
      <c r="M29" s="70" t="s">
        <v>971</v>
      </c>
      <c r="N29" s="68">
        <v>43925</v>
      </c>
      <c r="O29" s="70" t="s">
        <v>198</v>
      </c>
    </row>
    <row r="30" spans="1:15">
      <c r="A30" s="167" t="s">
        <v>855</v>
      </c>
      <c r="B30" s="25" t="s">
        <v>714</v>
      </c>
      <c r="C30" s="27">
        <v>43904</v>
      </c>
      <c r="D30" s="27">
        <f t="shared" si="33"/>
        <v>43904</v>
      </c>
      <c r="E30" s="27">
        <f t="shared" ref="E30:E33" si="37">D30+1</f>
        <v>43905</v>
      </c>
      <c r="F30" s="26">
        <f t="shared" ref="F30:F33" si="38">E30+1</f>
        <v>43906</v>
      </c>
      <c r="G30" s="25" t="s">
        <v>715</v>
      </c>
      <c r="H30" s="26">
        <f t="shared" ref="H30:H33" si="39">F30+10</f>
        <v>43916</v>
      </c>
      <c r="I30" s="56">
        <f t="shared" si="34"/>
        <v>43917</v>
      </c>
      <c r="J30" s="26">
        <f t="shared" si="35"/>
        <v>43918</v>
      </c>
      <c r="K30" s="26">
        <f t="shared" si="36"/>
        <v>43919</v>
      </c>
      <c r="L30" s="367" t="s">
        <v>856</v>
      </c>
      <c r="M30" s="368"/>
      <c r="N30" s="368"/>
      <c r="O30" s="369"/>
    </row>
    <row r="31" spans="1:15">
      <c r="A31" s="167" t="s">
        <v>868</v>
      </c>
      <c r="B31" s="25"/>
      <c r="C31" s="27"/>
      <c r="D31" s="27"/>
      <c r="E31" s="27"/>
      <c r="F31" s="26"/>
      <c r="G31" s="131" t="s">
        <v>869</v>
      </c>
      <c r="H31" s="71">
        <v>43914</v>
      </c>
      <c r="I31" s="68">
        <f t="shared" si="34"/>
        <v>43915</v>
      </c>
      <c r="J31" s="68">
        <f t="shared" si="35"/>
        <v>43916</v>
      </c>
      <c r="K31" s="68">
        <f t="shared" si="36"/>
        <v>43917</v>
      </c>
      <c r="L31" s="70" t="s">
        <v>85</v>
      </c>
      <c r="M31" s="70" t="s">
        <v>85</v>
      </c>
      <c r="N31" s="68">
        <v>43928</v>
      </c>
      <c r="O31" s="68">
        <f t="shared" ref="O31" si="40">N31</f>
        <v>43928</v>
      </c>
    </row>
    <row r="32" spans="1:15">
      <c r="A32" s="162" t="s">
        <v>406</v>
      </c>
      <c r="B32" s="25" t="s">
        <v>716</v>
      </c>
      <c r="C32" s="27">
        <v>43911</v>
      </c>
      <c r="D32" s="27">
        <f t="shared" si="33"/>
        <v>43911</v>
      </c>
      <c r="E32" s="27">
        <f t="shared" si="37"/>
        <v>43912</v>
      </c>
      <c r="F32" s="26">
        <f t="shared" si="38"/>
        <v>43913</v>
      </c>
      <c r="G32" s="25" t="s">
        <v>717</v>
      </c>
      <c r="H32" s="26">
        <f t="shared" si="39"/>
        <v>43923</v>
      </c>
      <c r="I32" s="56">
        <f t="shared" si="34"/>
        <v>43924</v>
      </c>
      <c r="J32" s="26">
        <f t="shared" si="35"/>
        <v>43925</v>
      </c>
      <c r="K32" s="26">
        <f t="shared" si="36"/>
        <v>43926</v>
      </c>
      <c r="L32" s="26">
        <f t="shared" ref="L32:L33" si="41">K32+5</f>
        <v>43931</v>
      </c>
      <c r="M32" s="26">
        <f t="shared" ref="M32:M33" si="42">L32+1</f>
        <v>43932</v>
      </c>
      <c r="N32" s="26">
        <f t="shared" ref="N32:N33" si="43">M32+7</f>
        <v>43939</v>
      </c>
      <c r="O32" s="26">
        <f t="shared" ref="O32:O33" si="44">N32</f>
        <v>43939</v>
      </c>
    </row>
    <row r="33" spans="1:21">
      <c r="A33" s="162" t="s">
        <v>680</v>
      </c>
      <c r="B33" s="25" t="s">
        <v>718</v>
      </c>
      <c r="C33" s="27">
        <v>43918</v>
      </c>
      <c r="D33" s="27">
        <f t="shared" si="33"/>
        <v>43918</v>
      </c>
      <c r="E33" s="27">
        <f t="shared" si="37"/>
        <v>43919</v>
      </c>
      <c r="F33" s="26">
        <f t="shared" si="38"/>
        <v>43920</v>
      </c>
      <c r="G33" s="25" t="s">
        <v>719</v>
      </c>
      <c r="H33" s="26">
        <f t="shared" si="39"/>
        <v>43930</v>
      </c>
      <c r="I33" s="56">
        <f t="shared" si="34"/>
        <v>43931</v>
      </c>
      <c r="J33" s="26">
        <f t="shared" si="35"/>
        <v>43932</v>
      </c>
      <c r="K33" s="26">
        <f t="shared" si="36"/>
        <v>43933</v>
      </c>
      <c r="L33" s="26">
        <f t="shared" si="41"/>
        <v>43938</v>
      </c>
      <c r="M33" s="26">
        <f t="shared" si="42"/>
        <v>43939</v>
      </c>
      <c r="N33" s="26">
        <f t="shared" si="43"/>
        <v>43946</v>
      </c>
      <c r="O33" s="26">
        <f t="shared" si="44"/>
        <v>43946</v>
      </c>
    </row>
    <row r="34" spans="1:21">
      <c r="A34" s="77" t="s">
        <v>988</v>
      </c>
      <c r="B34" s="180" t="s">
        <v>989</v>
      </c>
      <c r="C34" s="183">
        <v>43927</v>
      </c>
      <c r="D34" s="183">
        <v>43927</v>
      </c>
      <c r="E34" s="269" t="s">
        <v>992</v>
      </c>
      <c r="F34" s="270"/>
      <c r="G34" s="25"/>
      <c r="H34" s="26"/>
      <c r="I34" s="56"/>
      <c r="J34" s="26"/>
      <c r="K34" s="26"/>
      <c r="L34" s="26"/>
      <c r="M34" s="26"/>
      <c r="N34" s="26"/>
      <c r="O34" s="26"/>
    </row>
    <row r="35" spans="1:21">
      <c r="A35" s="77" t="s">
        <v>990</v>
      </c>
      <c r="B35" s="180" t="s">
        <v>991</v>
      </c>
      <c r="C35" s="183"/>
      <c r="D35" s="183"/>
      <c r="E35" s="183" t="s">
        <v>993</v>
      </c>
      <c r="F35" s="184" t="s">
        <v>994</v>
      </c>
      <c r="G35" s="25"/>
      <c r="H35" s="26"/>
      <c r="I35" s="56"/>
      <c r="J35" s="26"/>
      <c r="K35" s="26"/>
      <c r="L35" s="26"/>
      <c r="M35" s="26"/>
      <c r="N35" s="26"/>
      <c r="O35" s="26"/>
    </row>
    <row r="36" spans="1:21">
      <c r="A36" s="179" t="s">
        <v>407</v>
      </c>
      <c r="B36" s="180" t="s">
        <v>909</v>
      </c>
      <c r="C36" s="183" t="s">
        <v>995</v>
      </c>
      <c r="D36" s="183" t="s">
        <v>996</v>
      </c>
      <c r="E36" s="183" t="s">
        <v>997</v>
      </c>
      <c r="F36" s="184" t="s">
        <v>998</v>
      </c>
      <c r="G36" s="25" t="s">
        <v>910</v>
      </c>
      <c r="H36" s="26">
        <v>43937</v>
      </c>
      <c r="I36" s="56">
        <f t="shared" ref="I36:I43" si="45">H36+1</f>
        <v>43938</v>
      </c>
      <c r="J36" s="26">
        <f t="shared" ref="J36:J43" si="46">I36+1</f>
        <v>43939</v>
      </c>
      <c r="K36" s="26">
        <f t="shared" ref="K36:K43" si="47">J36+1</f>
        <v>43940</v>
      </c>
      <c r="L36" s="26">
        <f t="shared" ref="L36:L43" si="48">K36+5</f>
        <v>43945</v>
      </c>
      <c r="M36" s="26">
        <f t="shared" ref="M36:M43" si="49">L36+1</f>
        <v>43946</v>
      </c>
      <c r="N36" s="26">
        <f t="shared" ref="N36:N43" si="50">M36+7</f>
        <v>43953</v>
      </c>
      <c r="O36" s="26">
        <f t="shared" ref="O36:O43" si="51">N36</f>
        <v>43953</v>
      </c>
    </row>
    <row r="37" spans="1:21">
      <c r="A37" s="54" t="s">
        <v>367</v>
      </c>
      <c r="B37" s="25" t="s">
        <v>911</v>
      </c>
      <c r="C37" s="27">
        <v>43932</v>
      </c>
      <c r="D37" s="27">
        <f t="shared" ref="D37:D43" si="52">C37</f>
        <v>43932</v>
      </c>
      <c r="E37" s="27">
        <f t="shared" ref="E37:E43" si="53">D37+1</f>
        <v>43933</v>
      </c>
      <c r="F37" s="26">
        <f t="shared" ref="F37:F43" si="54">E37+1</f>
        <v>43934</v>
      </c>
      <c r="G37" s="25" t="s">
        <v>912</v>
      </c>
      <c r="H37" s="26">
        <f t="shared" ref="H37:H43" si="55">F37+10</f>
        <v>43944</v>
      </c>
      <c r="I37" s="56">
        <f t="shared" si="45"/>
        <v>43945</v>
      </c>
      <c r="J37" s="26">
        <f t="shared" si="46"/>
        <v>43946</v>
      </c>
      <c r="K37" s="26">
        <f t="shared" si="47"/>
        <v>43947</v>
      </c>
      <c r="L37" s="26">
        <f t="shared" si="48"/>
        <v>43952</v>
      </c>
      <c r="M37" s="26">
        <f t="shared" si="49"/>
        <v>43953</v>
      </c>
      <c r="N37" s="26">
        <f t="shared" si="50"/>
        <v>43960</v>
      </c>
      <c r="O37" s="26">
        <f t="shared" si="51"/>
        <v>43960</v>
      </c>
    </row>
    <row r="38" spans="1:21">
      <c r="A38" s="54" t="s">
        <v>406</v>
      </c>
      <c r="B38" s="25" t="s">
        <v>913</v>
      </c>
      <c r="C38" s="27">
        <v>43939</v>
      </c>
      <c r="D38" s="27">
        <f t="shared" si="52"/>
        <v>43939</v>
      </c>
      <c r="E38" s="27">
        <f t="shared" si="53"/>
        <v>43940</v>
      </c>
      <c r="F38" s="26">
        <f t="shared" si="54"/>
        <v>43941</v>
      </c>
      <c r="G38" s="25" t="s">
        <v>914</v>
      </c>
      <c r="H38" s="26">
        <f t="shared" si="55"/>
        <v>43951</v>
      </c>
      <c r="I38" s="56">
        <f t="shared" si="45"/>
        <v>43952</v>
      </c>
      <c r="J38" s="26">
        <f t="shared" si="46"/>
        <v>43953</v>
      </c>
      <c r="K38" s="26">
        <f t="shared" si="47"/>
        <v>43954</v>
      </c>
      <c r="L38" s="26">
        <f t="shared" si="48"/>
        <v>43959</v>
      </c>
      <c r="M38" s="26">
        <f t="shared" si="49"/>
        <v>43960</v>
      </c>
      <c r="N38" s="26">
        <f t="shared" si="50"/>
        <v>43967</v>
      </c>
      <c r="O38" s="26">
        <f t="shared" si="51"/>
        <v>43967</v>
      </c>
    </row>
    <row r="39" spans="1:21">
      <c r="A39" s="54" t="s">
        <v>680</v>
      </c>
      <c r="B39" s="25" t="s">
        <v>915</v>
      </c>
      <c r="C39" s="27">
        <v>43946</v>
      </c>
      <c r="D39" s="27">
        <f t="shared" si="52"/>
        <v>43946</v>
      </c>
      <c r="E39" s="27">
        <f t="shared" si="53"/>
        <v>43947</v>
      </c>
      <c r="F39" s="26">
        <f t="shared" si="54"/>
        <v>43948</v>
      </c>
      <c r="G39" s="25" t="s">
        <v>916</v>
      </c>
      <c r="H39" s="26">
        <f t="shared" si="55"/>
        <v>43958</v>
      </c>
      <c r="I39" s="56">
        <f t="shared" si="45"/>
        <v>43959</v>
      </c>
      <c r="J39" s="26">
        <f t="shared" si="46"/>
        <v>43960</v>
      </c>
      <c r="K39" s="26">
        <f t="shared" si="47"/>
        <v>43961</v>
      </c>
      <c r="L39" s="26">
        <f t="shared" si="48"/>
        <v>43966</v>
      </c>
      <c r="M39" s="26">
        <f t="shared" si="49"/>
        <v>43967</v>
      </c>
      <c r="N39" s="26">
        <f t="shared" si="50"/>
        <v>43974</v>
      </c>
      <c r="O39" s="26">
        <f t="shared" si="51"/>
        <v>43974</v>
      </c>
    </row>
    <row r="40" spans="1:21">
      <c r="A40" s="66" t="s">
        <v>407</v>
      </c>
      <c r="B40" s="25" t="s">
        <v>917</v>
      </c>
      <c r="C40" s="27">
        <v>43953</v>
      </c>
      <c r="D40" s="27">
        <f t="shared" si="52"/>
        <v>43953</v>
      </c>
      <c r="E40" s="27">
        <f t="shared" si="53"/>
        <v>43954</v>
      </c>
      <c r="F40" s="26">
        <f t="shared" si="54"/>
        <v>43955</v>
      </c>
      <c r="G40" s="25" t="s">
        <v>918</v>
      </c>
      <c r="H40" s="26">
        <f t="shared" si="55"/>
        <v>43965</v>
      </c>
      <c r="I40" s="56">
        <f t="shared" si="45"/>
        <v>43966</v>
      </c>
      <c r="J40" s="26">
        <f t="shared" si="46"/>
        <v>43967</v>
      </c>
      <c r="K40" s="26">
        <f t="shared" si="47"/>
        <v>43968</v>
      </c>
      <c r="L40" s="26">
        <f t="shared" si="48"/>
        <v>43973</v>
      </c>
      <c r="M40" s="26">
        <f t="shared" si="49"/>
        <v>43974</v>
      </c>
      <c r="N40" s="26">
        <f t="shared" si="50"/>
        <v>43981</v>
      </c>
      <c r="O40" s="26">
        <f t="shared" si="51"/>
        <v>43981</v>
      </c>
    </row>
    <row r="41" spans="1:21">
      <c r="A41" s="54" t="s">
        <v>367</v>
      </c>
      <c r="B41" s="25" t="s">
        <v>919</v>
      </c>
      <c r="C41" s="27">
        <v>43960</v>
      </c>
      <c r="D41" s="27">
        <f t="shared" si="52"/>
        <v>43960</v>
      </c>
      <c r="E41" s="27">
        <f t="shared" si="53"/>
        <v>43961</v>
      </c>
      <c r="F41" s="26">
        <f t="shared" si="54"/>
        <v>43962</v>
      </c>
      <c r="G41" s="25" t="s">
        <v>920</v>
      </c>
      <c r="H41" s="26">
        <f t="shared" si="55"/>
        <v>43972</v>
      </c>
      <c r="I41" s="56">
        <f t="shared" si="45"/>
        <v>43973</v>
      </c>
      <c r="J41" s="26">
        <f t="shared" si="46"/>
        <v>43974</v>
      </c>
      <c r="K41" s="26">
        <f t="shared" si="47"/>
        <v>43975</v>
      </c>
      <c r="L41" s="26">
        <f t="shared" si="48"/>
        <v>43980</v>
      </c>
      <c r="M41" s="26">
        <f t="shared" si="49"/>
        <v>43981</v>
      </c>
      <c r="N41" s="26">
        <f t="shared" si="50"/>
        <v>43988</v>
      </c>
      <c r="O41" s="26">
        <f t="shared" si="51"/>
        <v>43988</v>
      </c>
    </row>
    <row r="42" spans="1:21">
      <c r="A42" s="54" t="s">
        <v>406</v>
      </c>
      <c r="B42" s="25" t="s">
        <v>921</v>
      </c>
      <c r="C42" s="27">
        <v>43967</v>
      </c>
      <c r="D42" s="27">
        <f t="shared" si="52"/>
        <v>43967</v>
      </c>
      <c r="E42" s="27">
        <f t="shared" si="53"/>
        <v>43968</v>
      </c>
      <c r="F42" s="26">
        <f t="shared" si="54"/>
        <v>43969</v>
      </c>
      <c r="G42" s="25" t="s">
        <v>922</v>
      </c>
      <c r="H42" s="26">
        <f t="shared" si="55"/>
        <v>43979</v>
      </c>
      <c r="I42" s="56">
        <f t="shared" si="45"/>
        <v>43980</v>
      </c>
      <c r="J42" s="26">
        <f t="shared" si="46"/>
        <v>43981</v>
      </c>
      <c r="K42" s="26">
        <f t="shared" si="47"/>
        <v>43982</v>
      </c>
      <c r="L42" s="26">
        <f t="shared" si="48"/>
        <v>43987</v>
      </c>
      <c r="M42" s="26">
        <f t="shared" si="49"/>
        <v>43988</v>
      </c>
      <c r="N42" s="26">
        <f t="shared" si="50"/>
        <v>43995</v>
      </c>
      <c r="O42" s="26">
        <f t="shared" si="51"/>
        <v>43995</v>
      </c>
    </row>
    <row r="43" spans="1:21">
      <c r="A43" s="54" t="s">
        <v>680</v>
      </c>
      <c r="B43" s="25" t="s">
        <v>923</v>
      </c>
      <c r="C43" s="27">
        <v>43974</v>
      </c>
      <c r="D43" s="27">
        <f t="shared" si="52"/>
        <v>43974</v>
      </c>
      <c r="E43" s="27">
        <f t="shared" si="53"/>
        <v>43975</v>
      </c>
      <c r="F43" s="26">
        <f t="shared" si="54"/>
        <v>43976</v>
      </c>
      <c r="G43" s="25" t="s">
        <v>924</v>
      </c>
      <c r="H43" s="26">
        <f t="shared" si="55"/>
        <v>43986</v>
      </c>
      <c r="I43" s="56">
        <f t="shared" si="45"/>
        <v>43987</v>
      </c>
      <c r="J43" s="26">
        <f t="shared" si="46"/>
        <v>43988</v>
      </c>
      <c r="K43" s="26">
        <f t="shared" si="47"/>
        <v>43989</v>
      </c>
      <c r="L43" s="26">
        <f t="shared" si="48"/>
        <v>43994</v>
      </c>
      <c r="M43" s="26">
        <f t="shared" si="49"/>
        <v>43995</v>
      </c>
      <c r="N43" s="26">
        <f t="shared" si="50"/>
        <v>44002</v>
      </c>
      <c r="O43" s="26">
        <f t="shared" si="51"/>
        <v>44002</v>
      </c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6.2">
      <c r="A45" s="42" t="s">
        <v>19</v>
      </c>
      <c r="B45" s="251" t="s">
        <v>47</v>
      </c>
      <c r="C45" s="352"/>
      <c r="D45" s="352"/>
      <c r="E45" s="352"/>
      <c r="F45" s="352"/>
      <c r="G45" s="352"/>
      <c r="H45" s="352"/>
      <c r="I45" s="35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6.2" hidden="1" customHeight="1">
      <c r="A46" s="49" t="s">
        <v>21</v>
      </c>
      <c r="B46" s="354" t="s">
        <v>88</v>
      </c>
      <c r="C46" s="327"/>
      <c r="D46" s="327"/>
      <c r="E46" s="327"/>
      <c r="F46" s="327"/>
      <c r="G46" s="327"/>
      <c r="H46" s="327"/>
      <c r="I46" s="32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6.2" customHeight="1">
      <c r="A47" s="46" t="s">
        <v>235</v>
      </c>
      <c r="B47" s="261" t="s">
        <v>89</v>
      </c>
      <c r="C47" s="353"/>
      <c r="D47" s="353"/>
      <c r="E47" s="353"/>
      <c r="F47" s="353"/>
      <c r="G47" s="353"/>
      <c r="H47" s="353"/>
      <c r="I47" s="35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6.2" customHeight="1">
      <c r="A48" s="59" t="s">
        <v>24</v>
      </c>
      <c r="B48" s="371" t="s">
        <v>86</v>
      </c>
      <c r="C48" s="372"/>
      <c r="D48" s="372"/>
      <c r="E48" s="372"/>
      <c r="F48" s="372"/>
      <c r="G48" s="372"/>
      <c r="H48" s="372"/>
      <c r="I48" s="37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6.2" customHeight="1">
      <c r="A49" s="46" t="s">
        <v>32</v>
      </c>
      <c r="B49" s="261" t="s">
        <v>35</v>
      </c>
      <c r="C49" s="353"/>
      <c r="D49" s="353"/>
      <c r="E49" s="353"/>
      <c r="F49" s="353"/>
      <c r="G49" s="353"/>
      <c r="H49" s="353"/>
      <c r="I49" s="35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6.2" customHeight="1">
      <c r="A50" s="46" t="s">
        <v>25</v>
      </c>
      <c r="B50" s="261" t="s">
        <v>144</v>
      </c>
      <c r="C50" s="353"/>
      <c r="D50" s="353"/>
      <c r="E50" s="353"/>
      <c r="F50" s="353"/>
      <c r="G50" s="353"/>
      <c r="H50" s="353"/>
      <c r="I50" s="35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6.2" customHeight="1">
      <c r="A51" s="46" t="s">
        <v>146</v>
      </c>
      <c r="B51" s="259" t="s">
        <v>200</v>
      </c>
      <c r="C51" s="260"/>
      <c r="D51" s="260"/>
      <c r="E51" s="260"/>
      <c r="F51" s="260"/>
      <c r="G51" s="260"/>
      <c r="H51" s="260"/>
      <c r="I51" s="26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6.2" customHeight="1">
      <c r="A52" s="47" t="s">
        <v>48</v>
      </c>
      <c r="B52" s="261" t="s">
        <v>49</v>
      </c>
      <c r="C52" s="353"/>
      <c r="D52" s="353"/>
      <c r="E52" s="353"/>
      <c r="F52" s="353"/>
      <c r="G52" s="353"/>
      <c r="H52" s="353"/>
      <c r="I52" s="35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6.2" customHeight="1">
      <c r="A53" s="47" t="s">
        <v>50</v>
      </c>
      <c r="B53" s="261" t="s">
        <v>51</v>
      </c>
      <c r="C53" s="353"/>
      <c r="D53" s="353"/>
      <c r="E53" s="353"/>
      <c r="F53" s="353"/>
      <c r="G53" s="353"/>
      <c r="H53" s="353"/>
      <c r="I53" s="35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6.2" customHeight="1">
      <c r="A54" s="47" t="s">
        <v>232</v>
      </c>
      <c r="B54" s="259" t="s">
        <v>233</v>
      </c>
      <c r="C54" s="260"/>
      <c r="D54" s="260"/>
      <c r="E54" s="260"/>
      <c r="F54" s="260"/>
      <c r="G54" s="260"/>
      <c r="H54" s="260"/>
      <c r="I54" s="26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6.2" customHeight="1">
      <c r="A55" s="46" t="s">
        <v>52</v>
      </c>
      <c r="B55" s="261" t="s">
        <v>145</v>
      </c>
      <c r="C55" s="353"/>
      <c r="D55" s="353"/>
      <c r="E55" s="353"/>
      <c r="F55" s="353"/>
      <c r="G55" s="353"/>
      <c r="H55" s="353"/>
      <c r="I55" s="35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6.2" hidden="1" customHeight="1">
      <c r="A56" s="46" t="s">
        <v>53</v>
      </c>
      <c r="B56" s="370" t="s">
        <v>143</v>
      </c>
      <c r="C56" s="370"/>
      <c r="D56" s="370"/>
      <c r="E56" s="370"/>
      <c r="F56" s="370"/>
      <c r="G56" s="370"/>
      <c r="H56" s="370"/>
      <c r="I56" s="37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</sheetData>
  <mergeCells count="34">
    <mergeCell ref="L30:O30"/>
    <mergeCell ref="B56:I56"/>
    <mergeCell ref="B48:I48"/>
    <mergeCell ref="B49:I49"/>
    <mergeCell ref="B50:I50"/>
    <mergeCell ref="B52:I52"/>
    <mergeCell ref="B51:I51"/>
    <mergeCell ref="B53:I53"/>
    <mergeCell ref="B54:I54"/>
    <mergeCell ref="B47:I47"/>
    <mergeCell ref="B45:I45"/>
    <mergeCell ref="B46:I46"/>
    <mergeCell ref="B55:I55"/>
    <mergeCell ref="E34:F34"/>
    <mergeCell ref="B1:O1"/>
    <mergeCell ref="B2:O2"/>
    <mergeCell ref="C5:D5"/>
    <mergeCell ref="C4:D4"/>
    <mergeCell ref="E4:F4"/>
    <mergeCell ref="H4:I4"/>
    <mergeCell ref="J4:K4"/>
    <mergeCell ref="L4:M4"/>
    <mergeCell ref="N4:O4"/>
    <mergeCell ref="C6:D6"/>
    <mergeCell ref="E6:F6"/>
    <mergeCell ref="H6:I6"/>
    <mergeCell ref="N5:O5"/>
    <mergeCell ref="N6:O6"/>
    <mergeCell ref="J6:K6"/>
    <mergeCell ref="L6:M6"/>
    <mergeCell ref="E5:F5"/>
    <mergeCell ref="H5:I5"/>
    <mergeCell ref="J5:K5"/>
    <mergeCell ref="L5:M5"/>
  </mergeCells>
  <phoneticPr fontId="3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ASL PJX SCHEDULE</vt:lpstr>
      <vt:lpstr>QDKS</vt:lpstr>
      <vt:lpstr>KTX7</vt:lpstr>
      <vt:lpstr>JCV</vt:lpstr>
      <vt:lpstr>ASL HHX1&amp;HHX2 SCHEDULE</vt:lpstr>
      <vt:lpstr>ASL BVX SCHEDULE</vt:lpstr>
      <vt:lpstr>CSE</vt:lpstr>
      <vt:lpstr>KCS</vt:lpstr>
      <vt:lpstr>CHINA-1</vt:lpstr>
      <vt:lpstr>TTP(CP6)</vt:lpstr>
      <vt:lpstr>Sheet1</vt:lpstr>
      <vt:lpstr>'ASL HHX1&amp;HHX2 SCHEDULE'!Print_Area</vt:lpstr>
    </vt:vector>
  </TitlesOfParts>
  <Company>dell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ASUS</cp:lastModifiedBy>
  <cp:lastPrinted>2020-01-12T14:46:40Z</cp:lastPrinted>
  <dcterms:created xsi:type="dcterms:W3CDTF">2016-09-23T06:43:55Z</dcterms:created>
  <dcterms:modified xsi:type="dcterms:W3CDTF">2020-04-05T13:59:22Z</dcterms:modified>
</cp:coreProperties>
</file>