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608" windowHeight="9432" activeTab="4"/>
  </bookViews>
  <sheets>
    <sheet name="ASL PJX SCHEDULE" sheetId="2" r:id="rId1"/>
    <sheet name="QDKS" sheetId="24" r:id="rId2"/>
    <sheet name="KTX7" sheetId="13" r:id="rId3"/>
    <sheet name="JCV" sheetId="22" r:id="rId4"/>
    <sheet name="ASL HHX1&amp;HHX2 SCHEDULE" sheetId="3" r:id="rId5"/>
    <sheet name="HHX3" sheetId="25" r:id="rId6"/>
    <sheet name="CSE" sheetId="23" r:id="rId7"/>
    <sheet name="KCS" sheetId="15" r:id="rId8"/>
    <sheet name="CHINA-1" sheetId="7" r:id="rId9"/>
    <sheet name="TTP(CP6)" sheetId="10" r:id="rId10"/>
    <sheet name="Sheet1" sheetId="8" r:id="rId11"/>
  </sheets>
  <definedNames>
    <definedName name="_xlnm.Print_Area" localSheetId="4">'ASL HHX1&amp;HHX2 SCHEDULE'!$A$3:$U$58</definedName>
  </definedNames>
  <calcPr calcId="144525"/>
</workbook>
</file>

<file path=xl/calcChain.xml><?xml version="1.0" encoding="utf-8"?>
<calcChain xmlns="http://schemas.openxmlformats.org/spreadsheetml/2006/main">
  <c r="D15" i="3" l="1"/>
  <c r="E15" i="3" s="1"/>
  <c r="F15" i="3" s="1"/>
  <c r="G15" i="3" s="1"/>
  <c r="H15" i="3" s="1"/>
  <c r="O48" i="3"/>
  <c r="P48" i="3" s="1"/>
  <c r="Q48" i="3" s="1"/>
  <c r="O47" i="3"/>
  <c r="P47" i="3" s="1"/>
  <c r="Q47" i="3" s="1"/>
  <c r="O46" i="3"/>
  <c r="P46" i="3" s="1"/>
  <c r="Q46" i="3" s="1"/>
  <c r="O45" i="3"/>
  <c r="P45" i="3" s="1"/>
  <c r="Q45" i="3" s="1"/>
  <c r="S27" i="3"/>
  <c r="T27" i="3" s="1"/>
  <c r="U27" i="3" s="1"/>
  <c r="M27" i="3"/>
  <c r="N27" i="3" s="1"/>
  <c r="J27" i="3"/>
  <c r="G27" i="3"/>
  <c r="H27" i="3" s="1"/>
  <c r="S26" i="3"/>
  <c r="T26" i="3" s="1"/>
  <c r="U26" i="3" s="1"/>
  <c r="M26" i="3"/>
  <c r="N26" i="3" s="1"/>
  <c r="J26" i="3"/>
  <c r="G26" i="3"/>
  <c r="H26" i="3" s="1"/>
  <c r="S25" i="3"/>
  <c r="T25" i="3" s="1"/>
  <c r="U25" i="3" s="1"/>
  <c r="M25" i="3"/>
  <c r="N25" i="3" s="1"/>
  <c r="J25" i="3"/>
  <c r="G25" i="3"/>
  <c r="H25" i="3" s="1"/>
  <c r="T23" i="3"/>
  <c r="U23" i="3" s="1"/>
  <c r="S23" i="3"/>
  <c r="M23" i="3"/>
  <c r="N23" i="3" s="1"/>
  <c r="J23" i="3"/>
  <c r="G23" i="3"/>
  <c r="H23" i="3" s="1"/>
  <c r="N21" i="3"/>
  <c r="J21" i="3"/>
  <c r="H21" i="3"/>
  <c r="N20" i="3"/>
  <c r="N18" i="3"/>
  <c r="H18" i="3"/>
  <c r="H17" i="3"/>
  <c r="N16" i="3"/>
  <c r="M15" i="3"/>
  <c r="N14" i="3"/>
  <c r="J27" i="23"/>
  <c r="K27" i="23"/>
  <c r="L27" i="23" s="1"/>
  <c r="M27" i="23" s="1"/>
  <c r="N27" i="23" s="1"/>
  <c r="O27" i="23" s="1"/>
  <c r="P27" i="23" s="1"/>
  <c r="Q27" i="23" s="1"/>
  <c r="R27" i="23" s="1"/>
  <c r="S27" i="23" s="1"/>
  <c r="D27" i="23"/>
  <c r="E27" i="23"/>
  <c r="F27" i="23" s="1"/>
  <c r="G27" i="23" s="1"/>
  <c r="H27" i="23" s="1"/>
  <c r="K17" i="23"/>
  <c r="L17" i="23" s="1"/>
  <c r="M17" i="23" s="1"/>
  <c r="N17" i="23" s="1"/>
  <c r="O17" i="23" s="1"/>
  <c r="P17" i="23" s="1"/>
  <c r="Q17" i="23" s="1"/>
  <c r="R17" i="23" s="1"/>
  <c r="S17" i="23" s="1"/>
  <c r="N13" i="3" l="1"/>
  <c r="G13" i="3"/>
  <c r="H13" i="3" s="1"/>
  <c r="N11" i="3"/>
  <c r="D25" i="23" l="1"/>
  <c r="E25" i="23" s="1"/>
  <c r="F25" i="23" s="1"/>
  <c r="G25" i="23" s="1"/>
  <c r="H25" i="23" s="1"/>
  <c r="J25" i="23" s="1"/>
  <c r="K25" i="23" s="1"/>
  <c r="L25" i="23" s="1"/>
  <c r="M25" i="23" s="1"/>
  <c r="N25" i="23" s="1"/>
  <c r="O25" i="23" s="1"/>
  <c r="P25" i="23" s="1"/>
  <c r="Q25" i="23" s="1"/>
  <c r="R25" i="23" s="1"/>
  <c r="S25" i="23" s="1"/>
  <c r="D26" i="23"/>
  <c r="E26" i="23" s="1"/>
  <c r="F26" i="23" s="1"/>
  <c r="G26" i="23" s="1"/>
  <c r="H26" i="23" s="1"/>
  <c r="J26" i="23" s="1"/>
  <c r="K26" i="23" s="1"/>
  <c r="L26" i="23" s="1"/>
  <c r="M26" i="23" s="1"/>
  <c r="N26" i="23" s="1"/>
  <c r="O26" i="23" s="1"/>
  <c r="P26" i="23" s="1"/>
  <c r="Q26" i="23" s="1"/>
  <c r="R26" i="23" s="1"/>
  <c r="S26" i="23" s="1"/>
  <c r="D22" i="23"/>
  <c r="E22" i="23" s="1"/>
  <c r="F22" i="23" s="1"/>
  <c r="G22" i="23" s="1"/>
  <c r="H22" i="23" s="1"/>
  <c r="J22" i="23" s="1"/>
  <c r="K22" i="23" s="1"/>
  <c r="L22" i="23" s="1"/>
  <c r="M22" i="23" s="1"/>
  <c r="N22" i="23" s="1"/>
  <c r="O22" i="23" s="1"/>
  <c r="P22" i="23" s="1"/>
  <c r="Q22" i="23" s="1"/>
  <c r="R22" i="23" s="1"/>
  <c r="S22" i="23" s="1"/>
  <c r="D23" i="23"/>
  <c r="E23" i="23" s="1"/>
  <c r="F23" i="23" s="1"/>
  <c r="G23" i="23" s="1"/>
  <c r="H23" i="23" s="1"/>
  <c r="J23" i="23" s="1"/>
  <c r="K23" i="23" s="1"/>
  <c r="L23" i="23" s="1"/>
  <c r="M23" i="23" s="1"/>
  <c r="N23" i="23" s="1"/>
  <c r="O23" i="23" s="1"/>
  <c r="P23" i="23" s="1"/>
  <c r="Q23" i="23" s="1"/>
  <c r="R23" i="23" s="1"/>
  <c r="S23" i="23" s="1"/>
  <c r="D24" i="23"/>
  <c r="E24" i="23" s="1"/>
  <c r="F24" i="23" s="1"/>
  <c r="G24" i="23" s="1"/>
  <c r="H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O37" i="3" l="1"/>
  <c r="P37" i="3" s="1"/>
  <c r="Q37" i="3" s="1"/>
  <c r="P36" i="3"/>
  <c r="Q36" i="3" s="1"/>
  <c r="O35" i="3"/>
  <c r="P35" i="3" s="1"/>
  <c r="Q35" i="3" s="1"/>
  <c r="O34" i="3"/>
  <c r="S12" i="3"/>
  <c r="T12" i="3" s="1"/>
  <c r="U12" i="3" s="1"/>
  <c r="M12" i="3"/>
  <c r="F11" i="3"/>
  <c r="S10" i="3"/>
  <c r="T10" i="3" s="1"/>
  <c r="U10" i="3" s="1"/>
  <c r="M10" i="3"/>
  <c r="N10" i="3" s="1"/>
  <c r="J10" i="3"/>
  <c r="G10" i="3"/>
  <c r="H10" i="3" s="1"/>
  <c r="T9" i="3"/>
  <c r="U9" i="3" s="1"/>
  <c r="N9" i="3"/>
  <c r="H9" i="3"/>
  <c r="K13" i="24" l="1"/>
  <c r="K14" i="24"/>
  <c r="K15" i="24"/>
  <c r="K16" i="24"/>
  <c r="D13" i="24"/>
  <c r="E13" i="24" s="1"/>
  <c r="F13" i="24" s="1"/>
  <c r="G13" i="24" s="1"/>
  <c r="H13" i="24" s="1"/>
  <c r="D14" i="24"/>
  <c r="E14" i="24" s="1"/>
  <c r="F14" i="24" s="1"/>
  <c r="G14" i="24" s="1"/>
  <c r="H14" i="24" s="1"/>
  <c r="D15" i="24"/>
  <c r="E15" i="24" s="1"/>
  <c r="F15" i="24" s="1"/>
  <c r="G15" i="24" s="1"/>
  <c r="H15" i="24" s="1"/>
  <c r="D16" i="24"/>
  <c r="E16" i="24" s="1"/>
  <c r="F16" i="24" s="1"/>
  <c r="G16" i="24" s="1"/>
  <c r="H16" i="24" s="1"/>
  <c r="J18" i="25" l="1"/>
  <c r="L18" i="25" s="1"/>
  <c r="J19" i="25"/>
  <c r="L19" i="25" s="1"/>
  <c r="C18" i="22" l="1"/>
  <c r="D18" i="22" s="1"/>
  <c r="E18" i="22" s="1"/>
  <c r="G18" i="22" s="1"/>
  <c r="H18" i="22" s="1"/>
  <c r="C19" i="22"/>
  <c r="D19" i="22" s="1"/>
  <c r="E19" i="22" s="1"/>
  <c r="G19" i="22" s="1"/>
  <c r="H19" i="22" s="1"/>
  <c r="C20" i="22"/>
  <c r="D20" i="22" s="1"/>
  <c r="E20" i="22" s="1"/>
  <c r="G20" i="22" s="1"/>
  <c r="H20" i="22" s="1"/>
  <c r="S11" i="23" l="1"/>
  <c r="D20" i="13" l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R20" i="13" s="1"/>
  <c r="S20" i="13" s="1"/>
  <c r="T20" i="13" s="1"/>
  <c r="U20" i="13" s="1"/>
  <c r="V20" i="13" s="1"/>
  <c r="W20" i="13" s="1"/>
  <c r="X20" i="13" s="1"/>
  <c r="Y20" i="13" s="1"/>
  <c r="D21" i="13"/>
  <c r="E21" i="13" s="1"/>
  <c r="F21" i="13" s="1"/>
  <c r="G21" i="13" s="1"/>
  <c r="H21" i="13" s="1"/>
  <c r="I21" i="13" s="1"/>
  <c r="J21" i="13" s="1"/>
  <c r="K21" i="13" s="1"/>
  <c r="L21" i="13" s="1"/>
  <c r="M21" i="13" s="1"/>
  <c r="N21" i="13" s="1"/>
  <c r="O21" i="13" s="1"/>
  <c r="P21" i="13" s="1"/>
  <c r="R21" i="13" s="1"/>
  <c r="S21" i="13" s="1"/>
  <c r="T21" i="13" s="1"/>
  <c r="U21" i="13" s="1"/>
  <c r="V21" i="13" s="1"/>
  <c r="W21" i="13" s="1"/>
  <c r="X21" i="13" s="1"/>
  <c r="Y21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P22" i="13" s="1"/>
  <c r="R22" i="13" s="1"/>
  <c r="S22" i="13" s="1"/>
  <c r="T22" i="13" s="1"/>
  <c r="U22" i="13" s="1"/>
  <c r="V22" i="13" s="1"/>
  <c r="W22" i="13" s="1"/>
  <c r="X22" i="13" s="1"/>
  <c r="Y22" i="13" s="1"/>
  <c r="D17" i="13"/>
  <c r="E17" i="13" s="1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P17" i="13" s="1"/>
  <c r="R17" i="13" s="1"/>
  <c r="S17" i="13" s="1"/>
  <c r="T17" i="13" s="1"/>
  <c r="U17" i="13" s="1"/>
  <c r="V17" i="13" s="1"/>
  <c r="W17" i="13" s="1"/>
  <c r="X17" i="13" s="1"/>
  <c r="Y17" i="13" s="1"/>
  <c r="R18" i="13"/>
  <c r="S18" i="13" s="1"/>
  <c r="T18" i="13" s="1"/>
  <c r="U18" i="13" s="1"/>
  <c r="V18" i="13" s="1"/>
  <c r="W18" i="13" s="1"/>
  <c r="X18" i="13" s="1"/>
  <c r="Y18" i="13" s="1"/>
  <c r="R19" i="13"/>
  <c r="S19" i="13" s="1"/>
  <c r="T19" i="13" s="1"/>
  <c r="U19" i="13" s="1"/>
  <c r="V19" i="13" s="1"/>
  <c r="W19" i="13" s="1"/>
  <c r="X19" i="13" s="1"/>
  <c r="Y19" i="13" s="1"/>
  <c r="C14" i="22" l="1"/>
  <c r="D14" i="22" s="1"/>
  <c r="E14" i="22" s="1"/>
  <c r="G14" i="22" s="1"/>
  <c r="H14" i="22" s="1"/>
  <c r="C15" i="22"/>
  <c r="D15" i="22" s="1"/>
  <c r="E15" i="22" s="1"/>
  <c r="G15" i="22" s="1"/>
  <c r="H15" i="22" s="1"/>
  <c r="C16" i="22"/>
  <c r="D16" i="22" s="1"/>
  <c r="E16" i="22" s="1"/>
  <c r="G16" i="22" s="1"/>
  <c r="H16" i="22" s="1"/>
  <c r="C17" i="22"/>
  <c r="D17" i="22" s="1"/>
  <c r="E17" i="22" s="1"/>
  <c r="G17" i="22" s="1"/>
  <c r="H17" i="22" s="1"/>
  <c r="R14" i="13"/>
  <c r="S14" i="13" s="1"/>
  <c r="T14" i="13" s="1"/>
  <c r="U14" i="13" s="1"/>
  <c r="V14" i="13" s="1"/>
  <c r="W14" i="13" s="1"/>
  <c r="X14" i="13" s="1"/>
  <c r="Y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R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P16" i="13" s="1"/>
  <c r="R16" i="13" s="1"/>
  <c r="U15" i="10"/>
  <c r="U16" i="10"/>
  <c r="U17" i="10"/>
  <c r="D15" i="10"/>
  <c r="E15" i="10"/>
  <c r="F15" i="10" s="1"/>
  <c r="G15" i="10" s="1"/>
  <c r="H15" i="10" s="1"/>
  <c r="I15" i="10" s="1"/>
  <c r="J15" i="10" s="1"/>
  <c r="K15" i="10" s="1"/>
  <c r="L15" i="10" s="1"/>
  <c r="D16" i="10"/>
  <c r="E16" i="10" s="1"/>
  <c r="F16" i="10" s="1"/>
  <c r="G16" i="10" s="1"/>
  <c r="H16" i="10" s="1"/>
  <c r="I16" i="10" s="1"/>
  <c r="J16" i="10" s="1"/>
  <c r="K16" i="10" s="1"/>
  <c r="L16" i="10"/>
  <c r="D17" i="10"/>
  <c r="E17" i="10"/>
  <c r="F17" i="10" s="1"/>
  <c r="G17" i="10" s="1"/>
  <c r="H17" i="10" s="1"/>
  <c r="I17" i="10" s="1"/>
  <c r="J17" i="10" s="1"/>
  <c r="K17" i="10" s="1"/>
  <c r="L17" i="10" s="1"/>
  <c r="D15" i="7"/>
  <c r="E15" i="7" s="1"/>
  <c r="F15" i="7" s="1"/>
  <c r="H15" i="7" s="1"/>
  <c r="I15" i="7" s="1"/>
  <c r="J15" i="7" s="1"/>
  <c r="K15" i="7" s="1"/>
  <c r="L15" i="7" s="1"/>
  <c r="M15" i="7" s="1"/>
  <c r="N15" i="7" s="1"/>
  <c r="O15" i="7" s="1"/>
  <c r="D16" i="7"/>
  <c r="E16" i="7" s="1"/>
  <c r="F16" i="7" s="1"/>
  <c r="H16" i="7" s="1"/>
  <c r="I16" i="7" s="1"/>
  <c r="J16" i="7" s="1"/>
  <c r="K16" i="7" s="1"/>
  <c r="L16" i="7" s="1"/>
  <c r="M16" i="7" s="1"/>
  <c r="N16" i="7" s="1"/>
  <c r="O16" i="7" s="1"/>
  <c r="D17" i="7"/>
  <c r="E17" i="7" s="1"/>
  <c r="F17" i="7" s="1"/>
  <c r="H17" i="7" s="1"/>
  <c r="I17" i="7" s="1"/>
  <c r="J17" i="7" s="1"/>
  <c r="K17" i="7" s="1"/>
  <c r="L17" i="7" s="1"/>
  <c r="M17" i="7" s="1"/>
  <c r="N17" i="7" s="1"/>
  <c r="O17" i="7" s="1"/>
  <c r="D18" i="7"/>
  <c r="E18" i="7"/>
  <c r="F18" i="7" s="1"/>
  <c r="H18" i="7" s="1"/>
  <c r="I18" i="7" s="1"/>
  <c r="J18" i="7" s="1"/>
  <c r="K18" i="7" s="1"/>
  <c r="L18" i="7" s="1"/>
  <c r="M18" i="7" s="1"/>
  <c r="N18" i="7" s="1"/>
  <c r="O18" i="7" s="1"/>
  <c r="D15" i="23"/>
  <c r="E15" i="23" s="1"/>
  <c r="F15" i="23" s="1"/>
  <c r="G15" i="23" s="1"/>
  <c r="H15" i="23" s="1"/>
  <c r="J15" i="23" s="1"/>
  <c r="K15" i="23" s="1"/>
  <c r="L15" i="23" s="1"/>
  <c r="M15" i="23" s="1"/>
  <c r="N15" i="23" s="1"/>
  <c r="O15" i="23" s="1"/>
  <c r="P15" i="23" s="1"/>
  <c r="Q15" i="23" s="1"/>
  <c r="R15" i="23" s="1"/>
  <c r="S15" i="23" s="1"/>
  <c r="D16" i="23"/>
  <c r="E16" i="23" s="1"/>
  <c r="F16" i="23" s="1"/>
  <c r="G16" i="23" s="1"/>
  <c r="H16" i="23" s="1"/>
  <c r="D18" i="23"/>
  <c r="E18" i="23" s="1"/>
  <c r="F18" i="23" s="1"/>
  <c r="G18" i="23" s="1"/>
  <c r="H18" i="23" s="1"/>
  <c r="K18" i="23" s="1"/>
  <c r="L18" i="23" s="1"/>
  <c r="M18" i="23" s="1"/>
  <c r="N18" i="23" s="1"/>
  <c r="O18" i="23" s="1"/>
  <c r="P18" i="23" s="1"/>
  <c r="Q18" i="23" s="1"/>
  <c r="R18" i="23" s="1"/>
  <c r="S18" i="23" s="1"/>
  <c r="D19" i="23"/>
  <c r="E19" i="23" s="1"/>
  <c r="F19" i="23" s="1"/>
  <c r="G19" i="23" s="1"/>
  <c r="H19" i="23" s="1"/>
  <c r="K19" i="23" s="1"/>
  <c r="L19" i="23" s="1"/>
  <c r="M19" i="23" s="1"/>
  <c r="N19" i="23" s="1"/>
  <c r="O19" i="23" s="1"/>
  <c r="P19" i="23" s="1"/>
  <c r="Q19" i="23" s="1"/>
  <c r="R19" i="23" s="1"/>
  <c r="S19" i="23" s="1"/>
  <c r="D21" i="23"/>
  <c r="E21" i="23" s="1"/>
  <c r="F21" i="23" s="1"/>
  <c r="G21" i="23" s="1"/>
  <c r="H21" i="23" s="1"/>
  <c r="J21" i="23" s="1"/>
  <c r="K21" i="23" s="1"/>
  <c r="L21" i="23" s="1"/>
  <c r="M21" i="23" s="1"/>
  <c r="N21" i="23" s="1"/>
  <c r="O21" i="23" s="1"/>
  <c r="P21" i="23" s="1"/>
  <c r="Q21" i="23" s="1"/>
  <c r="R21" i="23" s="1"/>
  <c r="S21" i="23" s="1"/>
  <c r="D11" i="13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R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P12" i="13" s="1"/>
  <c r="R12" i="13" s="1"/>
  <c r="S12" i="13" s="1"/>
  <c r="T12" i="13" s="1"/>
  <c r="U12" i="13" s="1"/>
  <c r="V12" i="13" s="1"/>
  <c r="W12" i="13" s="1"/>
  <c r="X12" i="13" s="1"/>
  <c r="Y12" i="13" s="1"/>
  <c r="R13" i="13"/>
  <c r="S13" i="13" s="1"/>
  <c r="T13" i="13" s="1"/>
  <c r="U13" i="13" s="1"/>
  <c r="V13" i="13" s="1"/>
  <c r="W13" i="13" s="1"/>
  <c r="X13" i="13" s="1"/>
  <c r="Y13" i="13" s="1"/>
  <c r="E14" i="25"/>
  <c r="F14" i="25" s="1"/>
  <c r="G14" i="25" s="1"/>
  <c r="H14" i="25" s="1"/>
  <c r="I14" i="25" s="1"/>
  <c r="J14" i="25" s="1"/>
  <c r="L14" i="25" s="1"/>
  <c r="E15" i="25"/>
  <c r="F15" i="25" s="1"/>
  <c r="G15" i="25" s="1"/>
  <c r="H15" i="25" s="1"/>
  <c r="I15" i="25" s="1"/>
  <c r="J15" i="25" s="1"/>
  <c r="L15" i="25" s="1"/>
  <c r="E16" i="25"/>
  <c r="F16" i="25" s="1"/>
  <c r="G16" i="25" s="1"/>
  <c r="H16" i="25" s="1"/>
  <c r="I16" i="25" s="1"/>
  <c r="J16" i="25" s="1"/>
  <c r="L16" i="25" s="1"/>
  <c r="E17" i="25"/>
  <c r="F17" i="25" s="1"/>
  <c r="G17" i="25" s="1"/>
  <c r="H17" i="25" s="1"/>
  <c r="I17" i="25" s="1"/>
  <c r="J17" i="25" s="1"/>
  <c r="L17" i="25" s="1"/>
  <c r="D12" i="23"/>
  <c r="E12" i="23" s="1"/>
  <c r="F12" i="23" s="1"/>
  <c r="O12" i="23" s="1"/>
  <c r="P12" i="23" s="1"/>
  <c r="Q12" i="23" s="1"/>
  <c r="R12" i="23" s="1"/>
  <c r="S12" i="23" s="1"/>
  <c r="D13" i="23"/>
  <c r="E13" i="23" s="1"/>
  <c r="F13" i="23" s="1"/>
  <c r="G13" i="23" s="1"/>
  <c r="H13" i="23" s="1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D14" i="23"/>
  <c r="E14" i="23" s="1"/>
  <c r="F14" i="23" s="1"/>
  <c r="G14" i="23" s="1"/>
  <c r="H14" i="23" s="1"/>
  <c r="J14" i="23" s="1"/>
  <c r="K14" i="23" s="1"/>
  <c r="L14" i="23" s="1"/>
  <c r="M14" i="23" s="1"/>
  <c r="N14" i="23" s="1"/>
  <c r="O14" i="23" s="1"/>
  <c r="P14" i="23" s="1"/>
  <c r="Q14" i="23" s="1"/>
  <c r="R14" i="23" s="1"/>
  <c r="S14" i="23" s="1"/>
  <c r="D9" i="24"/>
  <c r="E9" i="24" s="1"/>
  <c r="F9" i="24" s="1"/>
  <c r="G9" i="24" s="1"/>
  <c r="H9" i="24" s="1"/>
  <c r="K9" i="24"/>
  <c r="D10" i="24"/>
  <c r="E10" i="24"/>
  <c r="F10" i="24" s="1"/>
  <c r="G10" i="24" s="1"/>
  <c r="H10" i="24" s="1"/>
  <c r="K10" i="24"/>
  <c r="D11" i="24"/>
  <c r="E11" i="24"/>
  <c r="F11" i="24" s="1"/>
  <c r="G11" i="24" s="1"/>
  <c r="H11" i="24" s="1"/>
  <c r="K11" i="24"/>
  <c r="D12" i="24"/>
  <c r="E12" i="24"/>
  <c r="F12" i="24"/>
  <c r="G12" i="24"/>
  <c r="H12" i="24" s="1"/>
  <c r="K12" i="24"/>
  <c r="D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D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D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D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D19" i="15"/>
  <c r="F19" i="15" s="1"/>
  <c r="G19" i="15" s="1"/>
  <c r="H19" i="15" s="1"/>
  <c r="I19" i="15" s="1"/>
  <c r="J19" i="15" s="1"/>
  <c r="K19" i="15" s="1"/>
  <c r="L19" i="15" s="1"/>
  <c r="M19" i="15" s="1"/>
  <c r="N19" i="15" s="1"/>
  <c r="O19" i="15" s="1"/>
  <c r="D20" i="15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D21" i="15"/>
  <c r="F21" i="15" s="1"/>
  <c r="G21" i="15" s="1"/>
  <c r="H21" i="15" s="1"/>
  <c r="I21" i="15" s="1"/>
  <c r="J21" i="15" s="1"/>
  <c r="K21" i="15" s="1"/>
  <c r="L21" i="15" s="1"/>
  <c r="M21" i="15" s="1"/>
  <c r="N21" i="15" s="1"/>
  <c r="O21" i="15" s="1"/>
  <c r="U9" i="10"/>
  <c r="U10" i="10"/>
  <c r="U11" i="10"/>
  <c r="U12" i="10"/>
  <c r="U13" i="10"/>
  <c r="U14" i="10"/>
  <c r="D9" i="10"/>
  <c r="E9" i="10"/>
  <c r="F9" i="10" s="1"/>
  <c r="G9" i="10" s="1"/>
  <c r="H9" i="10" s="1"/>
  <c r="I9" i="10" s="1"/>
  <c r="J9" i="10" s="1"/>
  <c r="K9" i="10" s="1"/>
  <c r="L9" i="10" s="1"/>
  <c r="N9" i="10" s="1"/>
  <c r="P9" i="10" s="1"/>
  <c r="Q9" i="10" s="1"/>
  <c r="R9" i="10" s="1"/>
  <c r="S9" i="10" s="1"/>
  <c r="D10" i="10"/>
  <c r="E10" i="10"/>
  <c r="F10" i="10" s="1"/>
  <c r="G10" i="10" s="1"/>
  <c r="H10" i="10" s="1"/>
  <c r="I10" i="10" s="1"/>
  <c r="J10" i="10" s="1"/>
  <c r="K10" i="10" s="1"/>
  <c r="L10" i="10" s="1"/>
  <c r="D11" i="10"/>
  <c r="E11" i="10" s="1"/>
  <c r="F11" i="10" s="1"/>
  <c r="G11" i="10" s="1"/>
  <c r="H11" i="10" s="1"/>
  <c r="I11" i="10" s="1"/>
  <c r="J11" i="10" s="1"/>
  <c r="K11" i="10" s="1"/>
  <c r="L11" i="10" s="1"/>
  <c r="D12" i="10"/>
  <c r="E12" i="10"/>
  <c r="F12" i="10"/>
  <c r="G12" i="10" s="1"/>
  <c r="H12" i="10" s="1"/>
  <c r="I12" i="10" s="1"/>
  <c r="J12" i="10" s="1"/>
  <c r="K12" i="10" s="1"/>
  <c r="L12" i="10" s="1"/>
  <c r="D13" i="10"/>
  <c r="E13" i="10" s="1"/>
  <c r="F13" i="10" s="1"/>
  <c r="G13" i="10" s="1"/>
  <c r="H13" i="10" s="1"/>
  <c r="I13" i="10" s="1"/>
  <c r="J13" i="10" s="1"/>
  <c r="K13" i="10" s="1"/>
  <c r="L13" i="10" s="1"/>
  <c r="D14" i="10"/>
  <c r="E14" i="10"/>
  <c r="F14" i="10" s="1"/>
  <c r="G14" i="10" s="1"/>
  <c r="H14" i="10" s="1"/>
  <c r="I14" i="10"/>
  <c r="J14" i="10" s="1"/>
  <c r="K14" i="10" s="1"/>
  <c r="L14" i="10" s="1"/>
  <c r="D11" i="7"/>
  <c r="E11" i="7"/>
  <c r="F11" i="7" s="1"/>
  <c r="H11" i="7" s="1"/>
  <c r="I11" i="7" s="1"/>
  <c r="J11" i="7" s="1"/>
  <c r="K11" i="7" s="1"/>
  <c r="L11" i="7" s="1"/>
  <c r="M11" i="7" s="1"/>
  <c r="N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N12" i="7" s="1"/>
  <c r="O12" i="7" s="1"/>
  <c r="D13" i="7"/>
  <c r="E13" i="7"/>
  <c r="F13" i="7" s="1"/>
  <c r="H13" i="7" s="1"/>
  <c r="I13" i="7" s="1"/>
  <c r="J13" i="7" s="1"/>
  <c r="K13" i="7" s="1"/>
  <c r="L13" i="7" s="1"/>
  <c r="M13" i="7" s="1"/>
  <c r="N13" i="7" s="1"/>
  <c r="O13" i="7" s="1"/>
  <c r="D14" i="7"/>
  <c r="E14" i="7" s="1"/>
  <c r="F14" i="7" s="1"/>
  <c r="H14" i="7" s="1"/>
  <c r="I14" i="7" s="1"/>
  <c r="J14" i="7" s="1"/>
  <c r="K14" i="7" s="1"/>
  <c r="L14" i="7" s="1"/>
  <c r="M14" i="7" s="1"/>
  <c r="N14" i="7" s="1"/>
  <c r="O14" i="7" s="1"/>
  <c r="C9" i="22"/>
  <c r="D9" i="22"/>
  <c r="E9" i="22" s="1"/>
  <c r="G9" i="22" s="1"/>
  <c r="H9" i="22" s="1"/>
  <c r="C10" i="22"/>
  <c r="D10" i="22" s="1"/>
  <c r="E10" i="22" s="1"/>
  <c r="G10" i="22" s="1"/>
  <c r="H10" i="22" s="1"/>
  <c r="C11" i="22"/>
  <c r="D11" i="22" s="1"/>
  <c r="E11" i="22" s="1"/>
  <c r="G11" i="22" s="1"/>
  <c r="H11" i="22" s="1"/>
  <c r="C12" i="22"/>
  <c r="D12" i="22" s="1"/>
  <c r="E12" i="22" s="1"/>
  <c r="G12" i="22" s="1"/>
  <c r="H12" i="22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R8" i="13" s="1"/>
  <c r="S8" i="13" s="1"/>
  <c r="T8" i="13" s="1"/>
  <c r="U8" i="13" s="1"/>
  <c r="V8" i="13" s="1"/>
  <c r="W8" i="13" s="1"/>
  <c r="X8" i="13" s="1"/>
  <c r="Y8" i="13" s="1"/>
  <c r="D9" i="13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R9" i="13" s="1"/>
  <c r="S9" i="13" s="1"/>
  <c r="T9" i="13" s="1"/>
  <c r="U9" i="13" s="1"/>
  <c r="V9" i="13" s="1"/>
  <c r="W9" i="13" s="1"/>
  <c r="X9" i="13" s="1"/>
  <c r="Y9" i="13" s="1"/>
  <c r="D10" i="13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O10" i="13" s="1"/>
  <c r="P10" i="13" s="1"/>
  <c r="R10" i="13" s="1"/>
  <c r="D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D9" i="15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D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D11" i="15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D12" i="15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D13" i="15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D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D7" i="7"/>
  <c r="E7" i="7" s="1"/>
  <c r="F7" i="7" s="1"/>
  <c r="H7" i="7" s="1"/>
  <c r="I7" i="7" s="1"/>
  <c r="J7" i="7" s="1"/>
  <c r="K7" i="7" s="1"/>
  <c r="L7" i="7" s="1"/>
  <c r="M7" i="7" s="1"/>
  <c r="N7" i="7" s="1"/>
  <c r="D8" i="7"/>
  <c r="E8" i="7"/>
  <c r="F8" i="7" s="1"/>
  <c r="H8" i="7" s="1"/>
  <c r="I8" i="7" s="1"/>
  <c r="J8" i="7" s="1"/>
  <c r="K8" i="7" s="1"/>
  <c r="L8" i="7" s="1"/>
  <c r="M8" i="7" s="1"/>
  <c r="N8" i="7" s="1"/>
  <c r="O8" i="7" s="1"/>
  <c r="D9" i="7"/>
  <c r="E9" i="7" s="1"/>
  <c r="F9" i="7" s="1"/>
  <c r="H9" i="7" s="1"/>
  <c r="I9" i="7" s="1"/>
  <c r="J9" i="7" s="1"/>
  <c r="K9" i="7" s="1"/>
  <c r="L9" i="7" s="1"/>
  <c r="M9" i="7" s="1"/>
  <c r="N9" i="7" s="1"/>
  <c r="O9" i="7" s="1"/>
  <c r="D10" i="7"/>
  <c r="E10" i="7"/>
  <c r="F10" i="7" s="1"/>
  <c r="H10" i="7" s="1"/>
  <c r="I10" i="7" s="1"/>
  <c r="J10" i="7" s="1"/>
  <c r="K10" i="7" s="1"/>
  <c r="L10" i="7" s="1"/>
  <c r="M10" i="7" s="1"/>
  <c r="N10" i="7" s="1"/>
  <c r="O10" i="7" s="1"/>
  <c r="U8" i="10"/>
  <c r="D8" i="10"/>
  <c r="E8" i="10"/>
  <c r="F8" i="10" s="1"/>
  <c r="G8" i="10" s="1"/>
  <c r="H8" i="10" s="1"/>
  <c r="I8" i="10" s="1"/>
  <c r="J8" i="10" s="1"/>
  <c r="K8" i="10" s="1"/>
  <c r="L8" i="10" s="1"/>
  <c r="E13" i="25"/>
  <c r="F13" i="25" s="1"/>
  <c r="G13" i="25" s="1"/>
  <c r="H13" i="25" s="1"/>
  <c r="I13" i="25" s="1"/>
  <c r="J13" i="25" s="1"/>
  <c r="L13" i="25" s="1"/>
  <c r="E10" i="25"/>
  <c r="F10" i="25" s="1"/>
  <c r="G10" i="25" s="1"/>
  <c r="H10" i="25" s="1"/>
  <c r="I10" i="25" s="1"/>
  <c r="J10" i="25" s="1"/>
  <c r="L10" i="25" s="1"/>
  <c r="E11" i="25"/>
  <c r="F11" i="25" s="1"/>
  <c r="G11" i="25" s="1"/>
  <c r="H11" i="25" s="1"/>
  <c r="I11" i="25" s="1"/>
  <c r="J11" i="25" s="1"/>
  <c r="L11" i="25" s="1"/>
  <c r="E12" i="25"/>
  <c r="F12" i="25" s="1"/>
  <c r="G12" i="25" s="1"/>
  <c r="H12" i="25" s="1"/>
  <c r="I12" i="25" s="1"/>
  <c r="J12" i="25" s="1"/>
  <c r="L12" i="25" s="1"/>
  <c r="D8" i="23"/>
  <c r="E8" i="23" s="1"/>
  <c r="F8" i="23" s="1"/>
  <c r="G8" i="23" s="1"/>
  <c r="H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D9" i="23"/>
  <c r="E9" i="23" s="1"/>
  <c r="F9" i="23" s="1"/>
  <c r="G9" i="23" s="1"/>
  <c r="H9" i="23" s="1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D10" i="23"/>
  <c r="E10" i="23" s="1"/>
  <c r="F10" i="23" s="1"/>
  <c r="G10" i="23" s="1"/>
  <c r="H10" i="23" s="1"/>
  <c r="J10" i="23" s="1"/>
  <c r="E8" i="25"/>
  <c r="F8" i="25" s="1"/>
  <c r="I8" i="25" s="1"/>
  <c r="J8" i="25" s="1"/>
  <c r="L8" i="25" s="1"/>
  <c r="E9" i="25"/>
  <c r="F9" i="25" s="1"/>
  <c r="G9" i="25" s="1"/>
  <c r="H9" i="25" s="1"/>
  <c r="I9" i="25" s="1"/>
  <c r="J9" i="25" s="1"/>
  <c r="L9" i="25" s="1"/>
  <c r="N11" i="10" l="1"/>
  <c r="P11" i="10" s="1"/>
  <c r="Q11" i="10" s="1"/>
  <c r="R11" i="10" s="1"/>
  <c r="S11" i="10" s="1"/>
  <c r="M11" i="10"/>
  <c r="N10" i="10"/>
  <c r="P10" i="10" s="1"/>
  <c r="Q10" i="10" s="1"/>
  <c r="R10" i="10" s="1"/>
  <c r="S10" i="10" s="1"/>
  <c r="M10" i="10"/>
  <c r="N17" i="10"/>
  <c r="P17" i="10" s="1"/>
  <c r="Q17" i="10" s="1"/>
  <c r="R17" i="10" s="1"/>
  <c r="S17" i="10" s="1"/>
  <c r="M17" i="10"/>
  <c r="N13" i="10"/>
  <c r="P13" i="10" s="1"/>
  <c r="Q13" i="10" s="1"/>
  <c r="R13" i="10" s="1"/>
  <c r="S13" i="10" s="1"/>
  <c r="M13" i="10"/>
  <c r="N12" i="10"/>
  <c r="P12" i="10" s="1"/>
  <c r="Q12" i="10" s="1"/>
  <c r="R12" i="10" s="1"/>
  <c r="S12" i="10" s="1"/>
  <c r="M12" i="10"/>
  <c r="N15" i="10"/>
  <c r="P15" i="10" s="1"/>
  <c r="Q15" i="10" s="1"/>
  <c r="R15" i="10" s="1"/>
  <c r="S15" i="10" s="1"/>
  <c r="M15" i="10"/>
  <c r="M16" i="10"/>
  <c r="N16" i="10"/>
  <c r="P16" i="10" s="1"/>
  <c r="Q16" i="10" s="1"/>
  <c r="R16" i="10" s="1"/>
  <c r="S16" i="10" s="1"/>
  <c r="M8" i="10"/>
  <c r="N8" i="10"/>
  <c r="P8" i="10" s="1"/>
  <c r="Q8" i="10" s="1"/>
  <c r="R8" i="10" s="1"/>
  <c r="S8" i="10" s="1"/>
  <c r="M9" i="10"/>
  <c r="M14" i="10"/>
  <c r="N14" i="10"/>
  <c r="P14" i="10" s="1"/>
  <c r="Q14" i="10" s="1"/>
  <c r="R14" i="10" s="1"/>
  <c r="S14" i="10" s="1"/>
</calcChain>
</file>

<file path=xl/comments1.xml><?xml version="1.0" encoding="utf-8"?>
<comments xmlns="http://schemas.openxmlformats.org/spreadsheetml/2006/main">
  <authors>
    <author>sui</author>
  </authors>
  <commentList>
    <comment ref="B21" authorId="0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<sst xmlns="http://schemas.openxmlformats.org/spreadsheetml/2006/main" count="1112" uniqueCount="702">
  <si>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</si>
  <si>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</si>
  <si>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</si>
  <si>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</si>
  <si>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</si>
  <si>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</si>
  <si>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</si>
  <si>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</si>
  <si>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</si>
  <si>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</si>
  <si>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</si>
  <si>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</si>
  <si>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    2300</t>
  </si>
  <si>
    <t>FRI              1100</t>
  </si>
  <si>
    <t>THU          1600</t>
  </si>
  <si>
    <t>SAT          2300</t>
  </si>
  <si>
    <t>青岛</t>
  </si>
  <si>
    <t>上海</t>
  </si>
  <si>
    <t>海防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</si>
  <si>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</si>
  <si>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</si>
  <si>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</si>
  <si>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</si>
  <si>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</si>
  <si>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</si>
  <si>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</si>
  <si>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</si>
  <si>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</si>
  <si>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</si>
  <si>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</si>
  <si>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</si>
  <si>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</si>
  <si>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Xiamen</t>
  </si>
  <si>
    <t>Laem Chabang</t>
    <phoneticPr fontId="3" type="noConversion"/>
  </si>
  <si>
    <t>Bangkok</t>
    <phoneticPr fontId="3" type="noConversion"/>
  </si>
  <si>
    <t xml:space="preserve">Xiamen Port (Group) Haitian Container Terminal
</t>
    <phoneticPr fontId="3" type="noConversion"/>
  </si>
  <si>
    <t xml:space="preserve">      CHINA-1: CNTAO-CNSHA-CNNGB-CNXMN-HKHKG--IDJKT--IDSUB-PHMNS-HKHKG-CNTAO FULL CONTAINER WEEKLY SERVICE  </t>
  </si>
  <si>
    <t>雅加达</t>
  </si>
  <si>
    <t>泗水</t>
  </si>
  <si>
    <t>马尼拉（北）</t>
    <phoneticPr fontId="3" type="noConversion"/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</si>
  <si>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</si>
  <si>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</si>
  <si>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</si>
  <si>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</si>
  <si>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</si>
  <si>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</si>
  <si>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</si>
  <si>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</si>
  <si>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</si>
  <si>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</si>
  <si>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</si>
  <si>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</si>
  <si>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</si>
  <si>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</si>
  <si>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</si>
  <si>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</si>
  <si>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</si>
  <si>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</si>
  <si>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</si>
  <si>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</si>
  <si>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</si>
  <si>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釜山</t>
    <phoneticPr fontId="3" type="noConversion"/>
  </si>
  <si>
    <t>上海</t>
    <phoneticPr fontId="3" type="noConversion"/>
  </si>
  <si>
    <t>高雄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</si>
  <si>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</si>
  <si>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</si>
  <si>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</si>
  <si>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</si>
  <si>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</si>
  <si>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</si>
  <si>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</si>
  <si>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</si>
  <si>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</si>
  <si>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</si>
  <si>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XINGANG(Tianjin)</t>
    <phoneticPr fontId="3" type="noConversion"/>
  </si>
  <si>
    <t>Tianjin Five Continents International Terminal (TFT)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</si>
  <si>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</si>
  <si>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</si>
  <si>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</si>
  <si>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</si>
  <si>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</si>
  <si>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</si>
  <si>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</si>
  <si>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宁波</t>
    <phoneticPr fontId="3" type="noConversion"/>
  </si>
  <si>
    <t>NINGBO</t>
    <phoneticPr fontId="3" type="noConversion"/>
  </si>
  <si>
    <t>OMIT</t>
    <phoneticPr fontId="3" type="noConversion"/>
  </si>
  <si>
    <t>Haiphong</t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</si>
  <si>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  <phoneticPr fontId="3" type="noConversion"/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</si>
  <si>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</si>
  <si>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二期</t>
    </r>
    <r>
      <rPr>
        <sz val="12"/>
        <rFont val="Times New Roman"/>
        <family val="1"/>
      </rPr>
      <t xml:space="preserve">)
</t>
    </r>
    <phoneticPr fontId="3" type="noConversion"/>
  </si>
  <si>
    <t xml:space="preserve">Shanghai East Container Terminal Co., Ltd  (SECT)
</t>
    <phoneticPr fontId="3" type="noConversion"/>
  </si>
  <si>
    <t xml:space="preserve">      KTX7: JPOSA-JPKOB-JPSMZ-JPTYO-CNNGB-HKHKG-VNHPH-TWKHH-CNXMN-JPOSA  FULL CONTAINER WEEKLY SERVICE  </t>
    <phoneticPr fontId="3" type="noConversion"/>
  </si>
  <si>
    <t>大阪</t>
    <phoneticPr fontId="3" type="noConversion"/>
  </si>
  <si>
    <t>神户</t>
    <phoneticPr fontId="3" type="noConversion"/>
  </si>
  <si>
    <t>清水</t>
    <phoneticPr fontId="3" type="noConversion"/>
  </si>
  <si>
    <t>东京</t>
    <phoneticPr fontId="3" type="noConversion"/>
  </si>
  <si>
    <t>香港</t>
    <phoneticPr fontId="3" type="noConversion"/>
  </si>
  <si>
    <t>海防</t>
    <phoneticPr fontId="3" type="noConversion"/>
  </si>
  <si>
    <t>厦门</t>
    <phoneticPr fontId="3" type="noConversion"/>
  </si>
  <si>
    <t>HAIPHONG</t>
    <phoneticPr fontId="3" type="noConversion"/>
  </si>
  <si>
    <t>HONGKONG</t>
    <phoneticPr fontId="3" type="noConversion"/>
  </si>
  <si>
    <t>XIAMEN</t>
    <phoneticPr fontId="3" type="noConversion"/>
  </si>
  <si>
    <t>SHIMIZU</t>
    <phoneticPr fontId="3" type="noConversion"/>
  </si>
  <si>
    <t>OSAKA</t>
    <phoneticPr fontId="3" type="noConversion"/>
  </si>
  <si>
    <t>KOBE</t>
    <phoneticPr fontId="3" type="noConversion"/>
  </si>
  <si>
    <t>TOKYO</t>
    <phoneticPr fontId="3" type="noConversion"/>
  </si>
  <si>
    <t>OSAKA</t>
    <phoneticPr fontId="3" type="noConversion"/>
  </si>
  <si>
    <t>KOBE</t>
    <phoneticPr fontId="3" type="noConversion"/>
  </si>
  <si>
    <t>HONGKONG</t>
    <phoneticPr fontId="3" type="noConversion"/>
  </si>
  <si>
    <t>XIAMEN</t>
    <phoneticPr fontId="3" type="noConversion"/>
  </si>
  <si>
    <t>Nanko C2/4</t>
    <phoneticPr fontId="3" type="noConversion"/>
  </si>
  <si>
    <t xml:space="preserve">Aomi Public Container Terminal
</t>
    <phoneticPr fontId="3" type="noConversion"/>
  </si>
  <si>
    <t>OOCL KAOCT</t>
    <phoneticPr fontId="3" type="noConversion"/>
  </si>
  <si>
    <t>THU        0800</t>
    <phoneticPr fontId="3" type="noConversion"/>
  </si>
  <si>
    <t>THU       1800</t>
    <phoneticPr fontId="3" type="noConversion"/>
  </si>
  <si>
    <t>THU        2000</t>
    <phoneticPr fontId="3" type="noConversion"/>
  </si>
  <si>
    <t>FRI     0400</t>
    <phoneticPr fontId="3" type="noConversion"/>
  </si>
  <si>
    <t>SAT     0800</t>
    <phoneticPr fontId="3" type="noConversion"/>
  </si>
  <si>
    <t>SAT        1700</t>
    <phoneticPr fontId="3" type="noConversion"/>
  </si>
  <si>
    <t>SUN     0800</t>
    <phoneticPr fontId="3" type="noConversion"/>
  </si>
  <si>
    <t>SUN        1700</t>
    <phoneticPr fontId="3" type="noConversion"/>
  </si>
  <si>
    <t>SUN     0500</t>
    <phoneticPr fontId="3" type="noConversion"/>
  </si>
  <si>
    <t>SUN        2000</t>
    <phoneticPr fontId="3" type="noConversion"/>
  </si>
  <si>
    <t>TUE        1100</t>
    <phoneticPr fontId="3" type="noConversion"/>
  </si>
  <si>
    <t>WED       1600</t>
    <phoneticPr fontId="3" type="noConversion"/>
  </si>
  <si>
    <t>SAT        1100</t>
    <phoneticPr fontId="3" type="noConversion"/>
  </si>
  <si>
    <t>SAT       2100</t>
    <phoneticPr fontId="3" type="noConversion"/>
  </si>
  <si>
    <t>SUN        1400</t>
    <phoneticPr fontId="3" type="noConversion"/>
  </si>
  <si>
    <t>MON       0000</t>
    <phoneticPr fontId="3" type="noConversion"/>
  </si>
  <si>
    <t>SAN LORENZO</t>
    <phoneticPr fontId="3" type="noConversion"/>
  </si>
  <si>
    <t>OLIVIA</t>
    <phoneticPr fontId="3" type="noConversion"/>
  </si>
  <si>
    <t xml:space="preserve">Terminal at each port for KTX7 service
</t>
    <phoneticPr fontId="3" type="noConversion"/>
  </si>
  <si>
    <t>Shin Okitsu</t>
    <phoneticPr fontId="3" type="noConversion"/>
  </si>
  <si>
    <t>VIP Greenport</t>
    <phoneticPr fontId="3" type="noConversion"/>
  </si>
  <si>
    <t xml:space="preserve">Nam Hai Dinh Vu port  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</si>
  <si>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</si>
  <si>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TUE/TUE</t>
    <phoneticPr fontId="3" type="noConversion"/>
  </si>
  <si>
    <t xml:space="preserve">Jakarta International Container Terminal (JICT)
</t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</si>
  <si>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</si>
  <si>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</si>
  <si>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</si>
  <si>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</si>
  <si>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SAT/SUN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</si>
  <si>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</si>
  <si>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</si>
  <si>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</si>
  <si>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</si>
  <si>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</si>
  <si>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 xml:space="preserve">Shanghai Mingdong  Container Terminal Co., Ltd (SMCT)
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</si>
  <si>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</si>
  <si>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</si>
  <si>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</si>
  <si>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</si>
  <si>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</si>
  <si>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</si>
  <si>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</si>
  <si>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</si>
  <si>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</si>
  <si>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</si>
  <si>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</si>
  <si>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</si>
  <si>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</si>
  <si>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</si>
  <si>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</si>
  <si>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</si>
  <si>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</si>
  <si>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</si>
  <si>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</si>
  <si>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</si>
  <si>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</si>
  <si>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</si>
  <si>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</si>
  <si>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</si>
  <si>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</si>
  <si>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</si>
  <si>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</si>
  <si>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</si>
  <si>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Xingang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</si>
  <si>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</si>
  <si>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</si>
  <si>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</si>
  <si>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</si>
  <si>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</si>
  <si>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</si>
  <si>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</si>
  <si>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</si>
  <si>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</si>
  <si>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 PANJA BHUM )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</si>
  <si>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</si>
  <si>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</si>
  <si>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</si>
  <si>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</si>
  <si>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</si>
  <si>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>SEASPAN VANCOUVER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</si>
  <si>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</si>
  <si>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</si>
  <si>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</si>
  <si>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</si>
  <si>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>WED</t>
    <phoneticPr fontId="3" type="noConversion"/>
  </si>
  <si>
    <t>P/O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</si>
  <si>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</si>
  <si>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</si>
  <si>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</si>
  <si>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</si>
  <si>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</si>
  <si>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</si>
  <si>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</si>
  <si>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MOUNT NICHOLSON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</si>
  <si>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</si>
  <si>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</si>
  <si>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</si>
  <si>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</si>
  <si>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</si>
  <si>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</si>
  <si>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</si>
  <si>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</si>
  <si>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</si>
  <si>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INTERASIA ADVANCE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</si>
  <si>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</si>
  <si>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</si>
  <si>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MATTINA</t>
    <phoneticPr fontId="3" type="noConversion"/>
  </si>
  <si>
    <t>ALS JUVENTUS</t>
    <phoneticPr fontId="3" type="noConversion"/>
  </si>
  <si>
    <t>THU                  1800</t>
    <phoneticPr fontId="3" type="noConversion"/>
  </si>
  <si>
    <t>008S</t>
    <phoneticPr fontId="3" type="noConversion"/>
  </si>
  <si>
    <t>P/O</t>
    <phoneticPr fontId="3" type="noConversion"/>
  </si>
  <si>
    <t>006N</t>
    <phoneticPr fontId="3" type="noConversion"/>
  </si>
  <si>
    <t>P/I</t>
    <phoneticPr fontId="3" type="noConversion"/>
  </si>
  <si>
    <t>KICT</t>
    <phoneticPr fontId="3" type="noConversion"/>
  </si>
  <si>
    <t>HAITIAN</t>
    <phoneticPr fontId="3" type="noConversion"/>
  </si>
  <si>
    <t>Kobe ( OTANA BHUM )</t>
    <phoneticPr fontId="3" type="noConversion"/>
  </si>
  <si>
    <t>Tianjin Five Continents International Container Terminal (FICT) - since on February 11th, 2019</t>
    <phoneticPr fontId="3" type="noConversion"/>
  </si>
  <si>
    <t>Tianjin Five Continents International Container Terminal (FICT)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</si>
  <si>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</si>
  <si>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</si>
  <si>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</si>
  <si>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FRI/SAT</t>
    <phoneticPr fontId="3" type="noConversion"/>
  </si>
  <si>
    <t>Shanghai (WGQ4)</t>
    <phoneticPr fontId="3" type="noConversion"/>
  </si>
  <si>
    <t>NAVIOS AMARANTH</t>
    <phoneticPr fontId="3" type="noConversion"/>
  </si>
  <si>
    <t>TUE0600/WED0400</t>
    <phoneticPr fontId="3" type="noConversion"/>
  </si>
  <si>
    <t>THU/FRI</t>
    <phoneticPr fontId="3" type="noConversion"/>
  </si>
  <si>
    <t>BANGKOK(PAT)</t>
    <phoneticPr fontId="3" type="noConversion"/>
  </si>
  <si>
    <t>BANGKOK(TSTE)</t>
    <phoneticPr fontId="3" type="noConversion"/>
  </si>
  <si>
    <t>林查班(ESCO B3)</t>
    <phoneticPr fontId="3" type="noConversion"/>
  </si>
  <si>
    <t>林查班(TIPS-B4)</t>
    <phoneticPr fontId="3" type="noConversion"/>
  </si>
  <si>
    <t xml:space="preserve">      CSE: CNSHA-CNNGB-THLCH-THBKK-THBKK-THLCH-PHMNN-CNNGB-CNSHA  FULL CONTAINER WEEKLY SERVICE  </t>
    <phoneticPr fontId="3" type="noConversion"/>
  </si>
  <si>
    <t>NingBo Beilun International Container Terminals Ltd. (NBCT)</t>
    <phoneticPr fontId="3" type="noConversion"/>
  </si>
  <si>
    <t>China Merchants International Terminals Co,Ltd.Daxie Ningbo Port.D (CMICT)</t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</si>
  <si>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</si>
  <si>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</si>
  <si>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</si>
  <si>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</si>
  <si>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</si>
  <si>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</si>
  <si>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  <phoneticPr fontId="3" type="noConversion"/>
  </si>
  <si>
    <t>亚  海  航  运  有   限   公   司</t>
    <phoneticPr fontId="32" type="noConversion"/>
  </si>
  <si>
    <t>ASEAN SEAS LINE CO., LIMITED</t>
    <phoneticPr fontId="32" type="noConversion"/>
  </si>
  <si>
    <t>青岛(QQCT)</t>
    <phoneticPr fontId="32" type="noConversion"/>
  </si>
  <si>
    <t>大阪(DICT)</t>
    <phoneticPr fontId="32" type="noConversion"/>
  </si>
  <si>
    <t>神户(KICT)</t>
    <phoneticPr fontId="32" type="noConversion"/>
  </si>
  <si>
    <t>QINGDAO</t>
    <phoneticPr fontId="32" type="noConversion"/>
  </si>
  <si>
    <t>OSAKA</t>
    <phoneticPr fontId="32" type="noConversion"/>
  </si>
  <si>
    <t>KOBE</t>
    <phoneticPr fontId="32" type="noConversion"/>
  </si>
  <si>
    <t>Port</t>
    <phoneticPr fontId="32" type="noConversion"/>
  </si>
  <si>
    <t>Qingdao</t>
    <phoneticPr fontId="32" type="noConversion"/>
  </si>
  <si>
    <t>Osaka</t>
    <phoneticPr fontId="32" type="noConversion"/>
  </si>
  <si>
    <t>DICT: Yumeshima Container Terminal</t>
    <phoneticPr fontId="32" type="noConversion"/>
  </si>
  <si>
    <t>KICT: Kobe International Container Terminal # PC 16-17</t>
    <phoneticPr fontId="32" type="noConversion"/>
  </si>
  <si>
    <t xml:space="preserve">Kobe </t>
    <phoneticPr fontId="32" type="noConversion"/>
  </si>
  <si>
    <t>DongJiaKou</t>
    <phoneticPr fontId="32" type="noConversion"/>
  </si>
  <si>
    <t>SAT</t>
    <phoneticPr fontId="32" type="noConversion"/>
  </si>
  <si>
    <t>FRI</t>
    <phoneticPr fontId="32" type="noConversion"/>
  </si>
  <si>
    <t>MON</t>
    <phoneticPr fontId="32" type="noConversion"/>
  </si>
  <si>
    <t>TUE</t>
    <phoneticPr fontId="32" type="noConversion"/>
  </si>
  <si>
    <t>Terminal at each port for QDKS  service</t>
    <phoneticPr fontId="32" type="noConversion"/>
  </si>
  <si>
    <t xml:space="preserve">QDKS: CNDJK--CNTAO--JPOSA--JPKOB--CNDJK--CNTAO        </t>
    <phoneticPr fontId="32" type="noConversion"/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</si>
  <si>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  <phoneticPr fontId="3" type="noConversion"/>
  </si>
  <si>
    <t>THU        1000</t>
    <phoneticPr fontId="3" type="noConversion"/>
  </si>
  <si>
    <t>温州</t>
    <phoneticPr fontId="3" type="noConversion"/>
  </si>
  <si>
    <t>WENZHOU</t>
    <phoneticPr fontId="3" type="noConversion"/>
  </si>
  <si>
    <t>WENZHOU</t>
    <phoneticPr fontId="3" type="noConversion"/>
  </si>
  <si>
    <t>FRI     0100</t>
    <phoneticPr fontId="3" type="noConversion"/>
  </si>
  <si>
    <t>FRI        0600</t>
    <phoneticPr fontId="3" type="noConversion"/>
  </si>
  <si>
    <t>WED     2100</t>
    <phoneticPr fontId="3" type="noConversion"/>
  </si>
  <si>
    <t>Wenzhou Port Group Co.,Ltd Zhuang yuan ao Port Branch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</si>
  <si>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</si>
  <si>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</si>
  <si>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</si>
  <si>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 MEN</t>
    <phoneticPr fontId="3" type="noConversion"/>
  </si>
  <si>
    <t>Port</t>
    <phoneticPr fontId="3" type="noConversion"/>
  </si>
  <si>
    <t>Terminal at each port for HHX3  service</t>
    <phoneticPr fontId="3" type="noConversion"/>
  </si>
  <si>
    <t>Hong Kong</t>
    <phoneticPr fontId="3" type="noConversion"/>
  </si>
  <si>
    <t>Hu 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</si>
  <si>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</si>
  <si>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</si>
  <si>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DP WORD/HIT</t>
    <phoneticPr fontId="3" type="noConversion"/>
  </si>
  <si>
    <t xml:space="preserve">Hong Kong Merchants container Service  (CMCS)
</t>
    <phoneticPr fontId="3" type="noConversion"/>
  </si>
  <si>
    <t>Hong Kong Merchants container Service  (CMCS)</t>
    <phoneticPr fontId="3" type="noConversion"/>
  </si>
  <si>
    <t>HAIAN TERMINAL</t>
    <phoneticPr fontId="3" type="noConversion"/>
  </si>
  <si>
    <r>
      <t>海防(</t>
    </r>
    <r>
      <rPr>
        <b/>
        <sz val="10"/>
        <rFont val="宋体"/>
        <family val="3"/>
        <charset val="134"/>
      </rPr>
      <t>HAP</t>
    </r>
    <r>
      <rPr>
        <sz val="10"/>
        <rFont val="宋体"/>
        <family val="3"/>
        <charset val="134"/>
      </rPr>
      <t>)</t>
    </r>
    <phoneticPr fontId="3" type="noConversion"/>
  </si>
  <si>
    <t>ETA</t>
    <phoneticPr fontId="3" type="noConversion"/>
  </si>
  <si>
    <t>ETD</t>
    <phoneticPr fontId="3" type="noConversion"/>
  </si>
  <si>
    <t>HHX3: VNHPH--CNHKG--CNHKG--HKHMN--VNHPH</t>
    <phoneticPr fontId="3" type="noConversion"/>
  </si>
  <si>
    <r>
      <t>HAIAN PARK (</t>
    </r>
    <r>
      <rPr>
        <b/>
        <sz val="9"/>
        <rFont val="宋体"/>
        <family val="3"/>
        <charset val="134"/>
      </rPr>
      <t>亚海帕克</t>
    </r>
    <r>
      <rPr>
        <b/>
        <sz val="9"/>
        <rFont val="Times New Roman"/>
        <family val="1"/>
      </rPr>
      <t>)</t>
    </r>
    <phoneticPr fontId="3" type="noConversion"/>
  </si>
  <si>
    <r>
      <t>HAIAN SONG (</t>
    </r>
    <r>
      <rPr>
        <b/>
        <sz val="9"/>
        <rFont val="宋体"/>
        <family val="3"/>
        <charset val="134"/>
      </rPr>
      <t>亚海颂</t>
    </r>
    <r>
      <rPr>
        <b/>
        <sz val="9"/>
        <rFont val="Times New Roman"/>
        <family val="1"/>
      </rPr>
      <t>)</t>
    </r>
    <phoneticPr fontId="3" type="noConversion"/>
  </si>
  <si>
    <t>MOUNT BUTLER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</si>
  <si>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3"/>
        <charset val="134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  <phoneticPr fontId="32" type="noConversion"/>
  </si>
  <si>
    <t>DERBY D</t>
    <phoneticPr fontId="3" type="noConversion"/>
  </si>
  <si>
    <t>MON/MON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</si>
  <si>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</si>
  <si>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Tianjin Port Container Terminal Co.,LTD. (TCT) - since on July 08th, 2019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</si>
  <si>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</si>
  <si>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</si>
  <si>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</si>
  <si>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</si>
  <si>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</si>
  <si>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Shekou</t>
    <phoneticPr fontId="3" type="noConversion"/>
  </si>
  <si>
    <t>SUNRISE DRAGON</t>
    <phoneticPr fontId="3" type="noConversion"/>
  </si>
  <si>
    <t xml:space="preserve">      HHX1: CNNGB-CNSHA--CNXMN-HKHKG-CNSHK-VNHPH--HKHKG-CNNGB-CNSHA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</si>
  <si>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</si>
  <si>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</si>
  <si>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厦门(HAITIAN)</t>
    <phoneticPr fontId="3" type="noConversion"/>
  </si>
  <si>
    <t>蛇口(SCT)</t>
    <phoneticPr fontId="3" type="noConversion"/>
  </si>
  <si>
    <t>海防(NAM HAI)</t>
    <phoneticPr fontId="3" type="noConversion"/>
  </si>
  <si>
    <t>宁波(NBCT)</t>
    <phoneticPr fontId="3" type="noConversion"/>
  </si>
  <si>
    <t>上海(SMCT)</t>
    <phoneticPr fontId="3" type="noConversion"/>
  </si>
  <si>
    <t>XIAMEN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</si>
  <si>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</si>
  <si>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</si>
  <si>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</si>
  <si>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</si>
  <si>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</si>
  <si>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</si>
  <si>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</si>
  <si>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</si>
  <si>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</si>
  <si>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</si>
  <si>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</si>
  <si>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</si>
  <si>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TUE   0500</t>
    <phoneticPr fontId="3" type="noConversion"/>
  </si>
  <si>
    <t>136S</t>
    <phoneticPr fontId="3" type="noConversion"/>
  </si>
  <si>
    <t>187E</t>
    <phoneticPr fontId="3" type="noConversion"/>
  </si>
  <si>
    <t>188E</t>
    <phoneticPr fontId="3" type="noConversion"/>
  </si>
  <si>
    <t>187W</t>
    <phoneticPr fontId="3" type="noConversion"/>
  </si>
  <si>
    <t>188W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</si>
  <si>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</si>
  <si>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</si>
  <si>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</si>
  <si>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</si>
  <si>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</si>
  <si>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</si>
  <si>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</si>
  <si>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</si>
  <si>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QINGDAO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</si>
  <si>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  <phoneticPr fontId="3" type="noConversion"/>
  </si>
  <si>
    <t>Terminal at each port for PJX service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</si>
  <si>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7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</si>
  <si>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7" type="noConversion"/>
  </si>
  <si>
    <t>0XSB3S</t>
    <phoneticPr fontId="3" type="noConversion"/>
  </si>
  <si>
    <t>0XSB4N</t>
    <phoneticPr fontId="3" type="noConversion"/>
  </si>
  <si>
    <t>0XSB5S</t>
    <phoneticPr fontId="3" type="noConversion"/>
  </si>
  <si>
    <t>0XSB6N</t>
    <phoneticPr fontId="3" type="noConversion"/>
  </si>
  <si>
    <r>
      <t>HAIAN MIND (</t>
    </r>
    <r>
      <rPr>
        <b/>
        <sz val="9"/>
        <rFont val="宋体"/>
        <family val="3"/>
        <charset val="134"/>
      </rPr>
      <t>亚海麦迪</t>
    </r>
    <r>
      <rPr>
        <b/>
        <sz val="9"/>
        <rFont val="Times New Roman"/>
        <family val="1"/>
      </rPr>
      <t>)</t>
    </r>
    <phoneticPr fontId="3" type="noConversion"/>
  </si>
  <si>
    <t>189E</t>
  </si>
  <si>
    <t>189W</t>
  </si>
  <si>
    <t>192E</t>
    <phoneticPr fontId="3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</si>
  <si>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</si>
  <si>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</si>
  <si>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</si>
  <si>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t xml:space="preserve">CMA CGM VIRGINIA </t>
    <phoneticPr fontId="3" type="noConversion"/>
  </si>
  <si>
    <t>0QA4HS</t>
    <phoneticPr fontId="3" type="noConversion"/>
  </si>
  <si>
    <t>0QA4IN</t>
    <phoneticPr fontId="3" type="noConversion"/>
  </si>
  <si>
    <t>0QA4JS</t>
    <phoneticPr fontId="3" type="noConversion"/>
  </si>
  <si>
    <t>0QA4KN</t>
    <phoneticPr fontId="3" type="noConversion"/>
  </si>
  <si>
    <t>0QA4LS</t>
    <phoneticPr fontId="3" type="noConversion"/>
  </si>
  <si>
    <t>0QA4MN</t>
    <phoneticPr fontId="3" type="noConversion"/>
  </si>
  <si>
    <t>0QA4NS</t>
    <phoneticPr fontId="3" type="noConversion"/>
  </si>
  <si>
    <t>0QA4ON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</si>
  <si>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</si>
  <si>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</si>
  <si>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0KR8VW</t>
    <phoneticPr fontId="3" type="noConversion"/>
  </si>
  <si>
    <t>0KR8WE</t>
    <phoneticPr fontId="3" type="noConversion"/>
  </si>
  <si>
    <t>0KR93W</t>
    <phoneticPr fontId="3" type="noConversion"/>
  </si>
  <si>
    <t>0KR94E</t>
    <phoneticPr fontId="3" type="noConversion"/>
  </si>
  <si>
    <t>0KR97W</t>
    <phoneticPr fontId="3" type="noConversion"/>
  </si>
  <si>
    <t>0KR98E</t>
    <phoneticPr fontId="3" type="noConversion"/>
  </si>
  <si>
    <t>0KR9BW</t>
    <phoneticPr fontId="3" type="noConversion"/>
  </si>
  <si>
    <t>0KR9CE</t>
    <phoneticPr fontId="3" type="noConversion"/>
  </si>
  <si>
    <t>0KR9FW</t>
    <phoneticPr fontId="3" type="noConversion"/>
  </si>
  <si>
    <t>0KR9GE</t>
    <phoneticPr fontId="3" type="noConversion"/>
  </si>
  <si>
    <t>0KR9JW</t>
    <phoneticPr fontId="3" type="noConversion"/>
  </si>
  <si>
    <t>0KR9KE</t>
    <phoneticPr fontId="3" type="noConversion"/>
  </si>
  <si>
    <t>BOX EXPRESS</t>
    <phoneticPr fontId="3" type="noConversion"/>
  </si>
  <si>
    <t>1949E</t>
  </si>
  <si>
    <t>1949W</t>
  </si>
  <si>
    <t>1950E</t>
  </si>
  <si>
    <t>1950W</t>
  </si>
  <si>
    <t>134S</t>
    <phoneticPr fontId="3" type="noConversion"/>
  </si>
  <si>
    <t>134N</t>
    <phoneticPr fontId="3" type="noConversion"/>
  </si>
  <si>
    <t>140S</t>
    <phoneticPr fontId="3" type="noConversion"/>
  </si>
  <si>
    <t>004S</t>
    <phoneticPr fontId="3" type="noConversion"/>
  </si>
  <si>
    <t>140N</t>
    <phoneticPr fontId="3" type="noConversion"/>
  </si>
  <si>
    <t>004N</t>
    <phoneticPr fontId="3" type="noConversion"/>
  </si>
  <si>
    <t>288S</t>
    <phoneticPr fontId="3" type="noConversion"/>
  </si>
  <si>
    <t>224S</t>
    <phoneticPr fontId="3" type="noConversion"/>
  </si>
  <si>
    <t>031S</t>
    <phoneticPr fontId="3" type="noConversion"/>
  </si>
  <si>
    <t>289S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</si>
  <si>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</si>
  <si>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t>CMA CGM NEW JERSEY</t>
    <phoneticPr fontId="3" type="noConversion"/>
  </si>
  <si>
    <t>CMA CGM GEORGIA</t>
    <phoneticPr fontId="3" type="noConversion"/>
  </si>
  <si>
    <t>0QA4PS</t>
    <phoneticPr fontId="3" type="noConversion"/>
  </si>
  <si>
    <t>0QA4QN</t>
    <phoneticPr fontId="3" type="noConversion"/>
  </si>
  <si>
    <t>0QA4SN</t>
    <phoneticPr fontId="3" type="noConversion"/>
  </si>
  <si>
    <t>0QA4UN</t>
    <phoneticPr fontId="3" type="noConversion"/>
  </si>
  <si>
    <t>0QA4WN</t>
    <phoneticPr fontId="3" type="noConversion"/>
  </si>
  <si>
    <t>0QA4TS</t>
    <phoneticPr fontId="3" type="noConversion"/>
  </si>
  <si>
    <t>0QA4VS</t>
    <phoneticPr fontId="3" type="noConversion"/>
  </si>
  <si>
    <t>0QA4RS</t>
    <phoneticPr fontId="3" type="noConversion"/>
  </si>
  <si>
    <t>014S</t>
    <phoneticPr fontId="3" type="noConversion"/>
  </si>
  <si>
    <t>014N</t>
    <phoneticPr fontId="3" type="noConversion"/>
  </si>
  <si>
    <t>015S</t>
    <phoneticPr fontId="3" type="noConversion"/>
  </si>
  <si>
    <t>015N</t>
    <phoneticPr fontId="3" type="noConversion"/>
  </si>
  <si>
    <t>APL LOS ANGELES</t>
    <phoneticPr fontId="3" type="noConversion"/>
  </si>
  <si>
    <t>0KRUDW</t>
    <phoneticPr fontId="3" type="noConversion"/>
  </si>
  <si>
    <t>0KRUEE</t>
    <phoneticPr fontId="3" type="noConversion"/>
  </si>
  <si>
    <t>JACK LONDON</t>
    <phoneticPr fontId="3" type="noConversion"/>
  </si>
  <si>
    <t>0KR9NW</t>
    <phoneticPr fontId="3" type="noConversion"/>
  </si>
  <si>
    <t>0KR9OE</t>
    <phoneticPr fontId="3" type="noConversion"/>
  </si>
  <si>
    <t>0KR9RW</t>
    <phoneticPr fontId="3" type="noConversion"/>
  </si>
  <si>
    <t>0KR9SE</t>
    <phoneticPr fontId="3" type="noConversion"/>
  </si>
  <si>
    <t>0KR9VW</t>
    <phoneticPr fontId="3" type="noConversion"/>
  </si>
  <si>
    <t>0KR9ZW</t>
    <phoneticPr fontId="3" type="noConversion"/>
  </si>
  <si>
    <t>0KRA3W</t>
    <phoneticPr fontId="3" type="noConversion"/>
  </si>
  <si>
    <t>0KRA7W</t>
    <phoneticPr fontId="3" type="noConversion"/>
  </si>
  <si>
    <t>0KRABW</t>
    <phoneticPr fontId="3" type="noConversion"/>
  </si>
  <si>
    <t>0KR9WE</t>
    <phoneticPr fontId="3" type="noConversion"/>
  </si>
  <si>
    <t>0KRA0E</t>
    <phoneticPr fontId="3" type="noConversion"/>
  </si>
  <si>
    <t>0KRA4E</t>
    <phoneticPr fontId="3" type="noConversion"/>
  </si>
  <si>
    <t>0KRA8E</t>
    <phoneticPr fontId="3" type="noConversion"/>
  </si>
  <si>
    <t>0KRACE</t>
    <phoneticPr fontId="3" type="noConversion"/>
  </si>
  <si>
    <t>AS FLORA</t>
    <phoneticPr fontId="3" type="noConversion"/>
  </si>
  <si>
    <t>KOWLOON BAY</t>
  </si>
  <si>
    <t>003S</t>
    <phoneticPr fontId="3" type="noConversion"/>
  </si>
  <si>
    <t>003N</t>
    <phoneticPr fontId="3" type="noConversion"/>
  </si>
  <si>
    <t>004S</t>
    <phoneticPr fontId="3" type="noConversion"/>
  </si>
  <si>
    <t>004N</t>
    <phoneticPr fontId="3" type="noConversion"/>
  </si>
  <si>
    <t>0CB0FS</t>
    <phoneticPr fontId="3" type="noConversion"/>
  </si>
  <si>
    <t>0CB0GN</t>
    <phoneticPr fontId="3" type="noConversion"/>
  </si>
  <si>
    <t>0CB0LS</t>
    <phoneticPr fontId="3" type="noConversion"/>
  </si>
  <si>
    <t>0CB0MN</t>
    <phoneticPr fontId="3" type="noConversion"/>
  </si>
  <si>
    <t>0CB0RS</t>
    <phoneticPr fontId="3" type="noConversion"/>
  </si>
  <si>
    <t>0CB0SN</t>
    <phoneticPr fontId="3" type="noConversion"/>
  </si>
  <si>
    <t>190W</t>
    <phoneticPr fontId="3" type="noConversion"/>
  </si>
  <si>
    <r>
      <t>HAIAN BELL (</t>
    </r>
    <r>
      <rPr>
        <b/>
        <sz val="9"/>
        <rFont val="宋体"/>
        <family val="3"/>
        <charset val="134"/>
      </rPr>
      <t>亚海</t>
    </r>
    <r>
      <rPr>
        <b/>
        <sz val="9"/>
        <rFont val="宋体"/>
        <family val="3"/>
        <charset val="134"/>
      </rPr>
      <t>贝尔</t>
    </r>
    <r>
      <rPr>
        <b/>
        <sz val="9"/>
        <rFont val="Times New Roman"/>
        <family val="1"/>
      </rPr>
      <t>)</t>
    </r>
    <phoneticPr fontId="3" type="noConversion"/>
  </si>
  <si>
    <t>101E</t>
    <phoneticPr fontId="3" type="noConversion"/>
  </si>
  <si>
    <t>101W</t>
    <phoneticPr fontId="3" type="noConversion"/>
  </si>
  <si>
    <t>1924E</t>
    <phoneticPr fontId="3" type="noConversion"/>
  </si>
  <si>
    <t>1951E</t>
  </si>
  <si>
    <t>1951W</t>
  </si>
  <si>
    <t>1952E</t>
  </si>
  <si>
    <t>1952W</t>
  </si>
  <si>
    <t>0XSB9S</t>
    <phoneticPr fontId="3" type="noConversion"/>
  </si>
  <si>
    <t>0XSBAN</t>
    <phoneticPr fontId="3" type="noConversion"/>
  </si>
  <si>
    <t>0XSBBS</t>
    <phoneticPr fontId="3" type="noConversion"/>
  </si>
  <si>
    <t>0XSBCN</t>
    <phoneticPr fontId="3" type="noConversion"/>
  </si>
  <si>
    <t>QINGDAO TOWER</t>
  </si>
  <si>
    <r>
      <t>香港(</t>
    </r>
    <r>
      <rPr>
        <sz val="10"/>
        <rFont val="宋体"/>
        <family val="3"/>
        <charset val="134"/>
      </rPr>
      <t>HIT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</si>
  <si>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</si>
  <si>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CSL ATLANTIC</t>
    <phoneticPr fontId="3" type="noConversion"/>
  </si>
  <si>
    <t>185E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</si>
  <si>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</si>
  <si>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194E</t>
    <phoneticPr fontId="3" type="noConversion"/>
  </si>
  <si>
    <t>194W</t>
    <phoneticPr fontId="3" type="noConversion"/>
  </si>
  <si>
    <t>020E</t>
    <phoneticPr fontId="3" type="noConversion"/>
  </si>
  <si>
    <t>020W</t>
    <phoneticPr fontId="3" type="noConversion"/>
  </si>
  <si>
    <t>196E</t>
    <phoneticPr fontId="3" type="noConversion"/>
  </si>
  <si>
    <t>196W</t>
    <phoneticPr fontId="3" type="noConversion"/>
  </si>
  <si>
    <t>INVICTA</t>
    <phoneticPr fontId="3" type="noConversion"/>
  </si>
  <si>
    <t>006S</t>
    <phoneticPr fontId="3" type="noConversion"/>
  </si>
  <si>
    <t>006N</t>
    <phoneticPr fontId="3" type="noConversion"/>
  </si>
  <si>
    <t>007S</t>
    <phoneticPr fontId="3" type="noConversion"/>
  </si>
  <si>
    <t>007N</t>
    <phoneticPr fontId="3" type="noConversion"/>
  </si>
  <si>
    <t>135S</t>
    <phoneticPr fontId="3" type="noConversion"/>
  </si>
  <si>
    <t>135N</t>
    <phoneticPr fontId="3" type="noConversion"/>
  </si>
  <si>
    <t>141S</t>
    <phoneticPr fontId="3" type="noConversion"/>
  </si>
  <si>
    <t>141N</t>
    <phoneticPr fontId="3" type="noConversion"/>
  </si>
  <si>
    <t>005S</t>
    <phoneticPr fontId="3" type="noConversion"/>
  </si>
  <si>
    <t>005N</t>
    <phoneticPr fontId="3" type="noConversion"/>
  </si>
  <si>
    <t>INVICTA</t>
    <phoneticPr fontId="3" type="noConversion"/>
  </si>
  <si>
    <t>0XSBFS</t>
    <phoneticPr fontId="3" type="noConversion"/>
  </si>
  <si>
    <t>0XSBGN</t>
    <phoneticPr fontId="3" type="noConversion"/>
  </si>
  <si>
    <t>008N</t>
    <phoneticPr fontId="3" type="noConversion"/>
  </si>
  <si>
    <t>0XSBHS</t>
    <phoneticPr fontId="3" type="noConversion"/>
  </si>
  <si>
    <t>009S</t>
    <phoneticPr fontId="3" type="noConversion"/>
  </si>
  <si>
    <t>009N</t>
    <phoneticPr fontId="3" type="noConversion"/>
  </si>
  <si>
    <t>0XSBLS</t>
    <phoneticPr fontId="3" type="noConversion"/>
  </si>
  <si>
    <t>0XSBMN</t>
    <phoneticPr fontId="3" type="noConversion"/>
  </si>
  <si>
    <t>0XSBNS</t>
    <phoneticPr fontId="3" type="noConversion"/>
  </si>
  <si>
    <t>0XSBON</t>
    <phoneticPr fontId="3" type="noConversion"/>
  </si>
  <si>
    <t>CMA CGM GEORGIA</t>
    <phoneticPr fontId="3" type="noConversion"/>
  </si>
  <si>
    <t>2001E</t>
    <phoneticPr fontId="3" type="noConversion"/>
  </si>
  <si>
    <t>2002E</t>
    <phoneticPr fontId="3" type="noConversion"/>
  </si>
  <si>
    <t>2001W</t>
    <phoneticPr fontId="3" type="noConversion"/>
  </si>
  <si>
    <t>2002W</t>
    <phoneticPr fontId="3" type="noConversion"/>
  </si>
  <si>
    <t>0QA4XS</t>
    <phoneticPr fontId="3" type="noConversion"/>
  </si>
  <si>
    <t>0QA4YN</t>
    <phoneticPr fontId="3" type="noConversion"/>
  </si>
  <si>
    <t>0QA4ZS</t>
    <phoneticPr fontId="3" type="noConversion"/>
  </si>
  <si>
    <t>0QA50N</t>
    <phoneticPr fontId="3" type="noConversion"/>
  </si>
  <si>
    <t>0QA51S</t>
    <phoneticPr fontId="3" type="noConversion"/>
  </si>
  <si>
    <t>0QA52N</t>
    <phoneticPr fontId="3" type="noConversion"/>
  </si>
  <si>
    <t>0QA53S</t>
    <phoneticPr fontId="3" type="noConversion"/>
  </si>
  <si>
    <t>0QA54N</t>
    <phoneticPr fontId="3" type="noConversion"/>
  </si>
  <si>
    <t>016S</t>
    <phoneticPr fontId="3" type="noConversion"/>
  </si>
  <si>
    <t>016N</t>
    <phoneticPr fontId="3" type="noConversion"/>
  </si>
  <si>
    <t>005S</t>
    <phoneticPr fontId="3" type="noConversion"/>
  </si>
  <si>
    <t>005N</t>
    <phoneticPr fontId="3" type="noConversion"/>
  </si>
  <si>
    <t>0CB0XS</t>
    <phoneticPr fontId="3" type="noConversion"/>
  </si>
  <si>
    <t>0CB0YN</t>
    <phoneticPr fontId="3" type="noConversion"/>
  </si>
  <si>
    <t>136N</t>
    <phoneticPr fontId="3" type="noConversion"/>
  </si>
  <si>
    <t>142S</t>
    <phoneticPr fontId="3" type="noConversion"/>
  </si>
  <si>
    <t>142N</t>
    <phoneticPr fontId="3" type="noConversion"/>
  </si>
  <si>
    <t>006S</t>
    <phoneticPr fontId="3" type="noConversion"/>
  </si>
  <si>
    <t>225S</t>
    <phoneticPr fontId="3" type="noConversion"/>
  </si>
  <si>
    <t>032S</t>
    <phoneticPr fontId="3" type="noConversion"/>
  </si>
  <si>
    <t>290S</t>
    <phoneticPr fontId="3" type="noConversion"/>
  </si>
  <si>
    <t>226S</t>
    <phoneticPr fontId="3" type="noConversion"/>
  </si>
  <si>
    <t>033S</t>
    <phoneticPr fontId="3" type="noConversion"/>
  </si>
  <si>
    <r>
      <t>宁波(</t>
    </r>
    <r>
      <rPr>
        <b/>
        <sz val="12"/>
        <rFont val="宋体"/>
        <family val="3"/>
        <charset val="134"/>
      </rPr>
      <t>NBSCT</t>
    </r>
    <r>
      <rPr>
        <sz val="12"/>
        <rFont val="宋体"/>
        <family val="3"/>
        <charset val="134"/>
      </rPr>
      <t>)</t>
    </r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</si>
  <si>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  <phoneticPr fontId="3" type="noConversion"/>
  </si>
  <si>
    <t>190E</t>
    <phoneticPr fontId="3" type="noConversion"/>
  </si>
  <si>
    <t>173E</t>
    <phoneticPr fontId="3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</si>
  <si>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</si>
  <si>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</si>
  <si>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</si>
  <si>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</si>
  <si>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</si>
  <si>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</si>
  <si>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</si>
  <si>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</si>
  <si>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</si>
  <si>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</si>
  <si>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</si>
  <si>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</si>
  <si>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</si>
  <si>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P/I</t>
    <phoneticPr fontId="3" type="noConversion"/>
  </si>
  <si>
    <r>
      <t xml:space="preserve">CMA CGM </t>
    </r>
    <r>
      <rPr>
        <b/>
        <sz val="9"/>
        <color rgb="FFFF0000"/>
        <rFont val="Times New Roman"/>
        <family val="1"/>
      </rPr>
      <t>ALCAZAR</t>
    </r>
    <phoneticPr fontId="3" type="noConversion"/>
  </si>
  <si>
    <t>173W</t>
    <phoneticPr fontId="3" type="noConversion"/>
  </si>
  <si>
    <t>137S</t>
    <phoneticPr fontId="3" type="noConversion"/>
  </si>
  <si>
    <t>137N</t>
    <phoneticPr fontId="3" type="noConversion"/>
  </si>
  <si>
    <t>143S</t>
    <phoneticPr fontId="3" type="noConversion"/>
  </si>
  <si>
    <t>143N</t>
    <phoneticPr fontId="3" type="noConversion"/>
  </si>
  <si>
    <t>007S</t>
    <phoneticPr fontId="3" type="noConversion"/>
  </si>
  <si>
    <t>007N</t>
    <phoneticPr fontId="3" type="noConversion"/>
  </si>
  <si>
    <t>138S</t>
    <phoneticPr fontId="3" type="noConversion"/>
  </si>
  <si>
    <t>138N</t>
    <phoneticPr fontId="3" type="noConversion"/>
  </si>
  <si>
    <t>144S</t>
    <phoneticPr fontId="3" type="noConversion"/>
  </si>
  <si>
    <t>144N</t>
    <phoneticPr fontId="3" type="noConversion"/>
  </si>
  <si>
    <t>008S</t>
    <phoneticPr fontId="3" type="noConversion"/>
  </si>
  <si>
    <t>008N</t>
    <phoneticPr fontId="3" type="noConversion"/>
  </si>
  <si>
    <t>CNC NEPTUNE</t>
    <phoneticPr fontId="3" type="noConversion"/>
  </si>
  <si>
    <t>0XSSHN</t>
    <phoneticPr fontId="3" type="noConversion"/>
  </si>
  <si>
    <t>P/O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</si>
  <si>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</si>
  <si>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</si>
  <si>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</si>
  <si>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</si>
  <si>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</si>
  <si>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291S</t>
    <phoneticPr fontId="3" type="noConversion"/>
  </si>
  <si>
    <t>227S</t>
    <phoneticPr fontId="3" type="noConversion"/>
  </si>
  <si>
    <t>034S</t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</si>
  <si>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</si>
  <si>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</si>
  <si>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PSA Dongguan Container Terminal Co.Ltd (DGCT) </t>
    <phoneticPr fontId="3" type="noConversion"/>
  </si>
  <si>
    <t>Shekou Container Terminals Ltd. (SCT)</t>
    <phoneticPr fontId="3" type="noConversion"/>
  </si>
  <si>
    <t>NAM HAI DINH VU port for PADIAN 2 &amp; VICTORY VOYAGER</t>
    <phoneticPr fontId="3" type="noConversion"/>
  </si>
  <si>
    <t>2001E</t>
    <phoneticPr fontId="32" type="noConversion"/>
  </si>
  <si>
    <t>2001W</t>
    <phoneticPr fontId="32" type="noConversion"/>
  </si>
  <si>
    <t>2002E</t>
    <phoneticPr fontId="32" type="noConversion"/>
  </si>
  <si>
    <t>2002W</t>
    <phoneticPr fontId="32" type="noConversion"/>
  </si>
  <si>
    <t>2003E</t>
  </si>
  <si>
    <t>2004E</t>
  </si>
  <si>
    <t>2003W</t>
  </si>
  <si>
    <t>2004W</t>
  </si>
  <si>
    <t>HE JIN</t>
    <phoneticPr fontId="3" type="noConversion"/>
  </si>
  <si>
    <t>1924W</t>
    <phoneticPr fontId="3" type="noConversion"/>
  </si>
  <si>
    <t>9-Dec SHA</t>
    <phoneticPr fontId="3" type="noConversion"/>
  </si>
  <si>
    <t>10-Dec NGB</t>
    <phoneticPr fontId="3" type="noConversion"/>
  </si>
  <si>
    <t>OMIT</t>
    <phoneticPr fontId="3" type="noConversion"/>
  </si>
  <si>
    <t>AS FLORA</t>
    <phoneticPr fontId="3" type="noConversion"/>
  </si>
  <si>
    <t>1925W</t>
    <phoneticPr fontId="3" type="noConversion"/>
  </si>
  <si>
    <t>1925E</t>
    <phoneticPr fontId="3" type="noConversion"/>
  </si>
  <si>
    <t>HE JIN</t>
    <phoneticPr fontId="3" type="noConversion"/>
  </si>
  <si>
    <t>OMIT</t>
    <phoneticPr fontId="3" type="noConversion"/>
  </si>
  <si>
    <t>1926W</t>
    <phoneticPr fontId="3" type="noConversion"/>
  </si>
  <si>
    <t>1926E</t>
    <phoneticPr fontId="3" type="noConversion"/>
  </si>
  <si>
    <t>PADIAN 2</t>
    <phoneticPr fontId="3" type="noConversion"/>
  </si>
  <si>
    <t>1925W</t>
    <phoneticPr fontId="3" type="noConversion"/>
  </si>
  <si>
    <t>OMIT</t>
    <phoneticPr fontId="3" type="noConversion"/>
  </si>
  <si>
    <t>1925E</t>
    <phoneticPr fontId="3" type="noConversion"/>
  </si>
  <si>
    <t>VICTORY VOYAGER</t>
    <phoneticPr fontId="3" type="noConversion"/>
  </si>
  <si>
    <t>1926W</t>
    <phoneticPr fontId="3" type="noConversion"/>
  </si>
  <si>
    <r>
      <rPr>
        <b/>
        <sz val="9"/>
        <rFont val="Times New Roman"/>
        <family val="1"/>
      </rPr>
      <t>1926</t>
    </r>
    <r>
      <rPr>
        <b/>
        <sz val="9"/>
        <color rgb="FFFF0000"/>
        <rFont val="Times New Roman"/>
        <family val="1"/>
      </rPr>
      <t>E</t>
    </r>
    <phoneticPr fontId="3" type="noConversion"/>
  </si>
  <si>
    <t>26/Dec XMN</t>
    <phoneticPr fontId="3" type="noConversion"/>
  </si>
  <si>
    <t>27/DEC HKG</t>
    <phoneticPr fontId="3" type="noConversion"/>
  </si>
  <si>
    <t>1926E</t>
    <phoneticPr fontId="3" type="noConversion"/>
  </si>
  <si>
    <t>VICTORY VOYAGER</t>
    <phoneticPr fontId="3" type="noConversion"/>
  </si>
  <si>
    <t>1927W</t>
    <phoneticPr fontId="3" type="noConversion"/>
  </si>
  <si>
    <t>1927E</t>
    <phoneticPr fontId="3" type="noConversion"/>
  </si>
  <si>
    <t>31/Dec TAO</t>
    <phoneticPr fontId="3" type="noConversion"/>
  </si>
  <si>
    <r>
      <t>HE JIN (</t>
    </r>
    <r>
      <rPr>
        <b/>
        <sz val="9"/>
        <rFont val="宋体"/>
        <family val="3"/>
        <charset val="134"/>
      </rPr>
      <t>和进</t>
    </r>
    <r>
      <rPr>
        <b/>
        <sz val="9"/>
        <rFont val="Times New Roman"/>
        <family val="1"/>
      </rPr>
      <t>)</t>
    </r>
    <phoneticPr fontId="3" type="noConversion"/>
  </si>
  <si>
    <r>
      <t>AS FLORA (</t>
    </r>
    <r>
      <rPr>
        <b/>
        <sz val="9"/>
        <rFont val="宋体"/>
        <family val="3"/>
        <charset val="134"/>
      </rPr>
      <t>亚海弗洛拉</t>
    </r>
    <r>
      <rPr>
        <b/>
        <sz val="9"/>
        <rFont val="Times New Roman"/>
        <family val="1"/>
      </rPr>
      <t>)</t>
    </r>
    <phoneticPr fontId="3" type="noConversion"/>
  </si>
  <si>
    <t>BLANK SAILING</t>
    <phoneticPr fontId="3" type="noConversion"/>
  </si>
  <si>
    <t>2005E</t>
  </si>
  <si>
    <t>2005W</t>
  </si>
  <si>
    <t>2006E</t>
  </si>
  <si>
    <t>2006W</t>
  </si>
  <si>
    <t>2007E</t>
  </si>
  <si>
    <t>2007W</t>
  </si>
  <si>
    <t>2008E</t>
  </si>
  <si>
    <t>2008W</t>
  </si>
  <si>
    <t>OMIT</t>
    <phoneticPr fontId="3" type="noConversion"/>
  </si>
  <si>
    <t>BLANK SAILING</t>
    <phoneticPr fontId="3" type="noConversion"/>
  </si>
  <si>
    <t>1925E</t>
    <phoneticPr fontId="3" type="noConversion"/>
  </si>
  <si>
    <t>HE JIN</t>
    <phoneticPr fontId="3" type="noConversion"/>
  </si>
  <si>
    <t>2001W</t>
    <phoneticPr fontId="3" type="noConversion"/>
  </si>
  <si>
    <t>10/Jan SHK</t>
    <phoneticPr fontId="3" type="noConversion"/>
  </si>
  <si>
    <t>10/Jan HMN</t>
    <phoneticPr fontId="3" type="noConversion"/>
  </si>
  <si>
    <t>PHASE OUT after discharge</t>
    <phoneticPr fontId="3" type="noConversion"/>
  </si>
  <si>
    <t>0XSSIN</t>
    <phoneticPr fontId="3" type="noConversion"/>
  </si>
  <si>
    <t>BLANK SAILING, slide down a week</t>
    <phoneticPr fontId="3" type="noConversion"/>
  </si>
  <si>
    <t>0XSSJN</t>
    <phoneticPr fontId="3" type="noConversion"/>
  </si>
  <si>
    <t>Slide down a week</t>
    <phoneticPr fontId="3" type="noConversion"/>
  </si>
  <si>
    <t>0XSBPS</t>
    <phoneticPr fontId="3" type="noConversion"/>
  </si>
  <si>
    <t>0XSBQN</t>
    <phoneticPr fontId="3" type="noConversion"/>
  </si>
  <si>
    <t>010S</t>
    <phoneticPr fontId="3" type="noConversion"/>
  </si>
  <si>
    <t>010N</t>
    <phoneticPr fontId="3" type="noConversion"/>
  </si>
  <si>
    <t>0XSBTS</t>
    <phoneticPr fontId="3" type="noConversion"/>
  </si>
  <si>
    <t>0XSBUN</t>
    <phoneticPr fontId="3" type="noConversion"/>
  </si>
  <si>
    <t>0XSBVS</t>
    <phoneticPr fontId="3" type="noConversion"/>
  </si>
  <si>
    <t>0XSBWN</t>
    <phoneticPr fontId="3" type="noConversion"/>
  </si>
  <si>
    <t>011S</t>
    <phoneticPr fontId="3" type="noConversion"/>
  </si>
  <si>
    <t>011N</t>
    <phoneticPr fontId="3" type="noConversion"/>
  </si>
  <si>
    <t>0XSBZS</t>
    <phoneticPr fontId="3" type="noConversion"/>
  </si>
  <si>
    <t>0XSC0N</t>
    <phoneticPr fontId="3" type="noConversion"/>
  </si>
  <si>
    <t>PADIAN 2</t>
    <phoneticPr fontId="3" type="noConversion"/>
  </si>
  <si>
    <t>2001E</t>
    <phoneticPr fontId="3" type="noConversion"/>
  </si>
  <si>
    <t>15/Jan NGB</t>
    <phoneticPr fontId="3" type="noConversion"/>
  </si>
  <si>
    <t>17/Jan TAO</t>
    <phoneticPr fontId="3" type="noConversion"/>
  </si>
  <si>
    <t>P/O at HPH after discharge</t>
    <phoneticPr fontId="3" type="noConversion"/>
  </si>
  <si>
    <t>VICTORY VOYAGER</t>
    <phoneticPr fontId="3" type="noConversion"/>
  </si>
  <si>
    <t>2001E</t>
    <phoneticPr fontId="3" type="noConversion"/>
  </si>
  <si>
    <t>22/Jan NGB</t>
    <phoneticPr fontId="3" type="noConversion"/>
  </si>
  <si>
    <t>24/Jan TAO</t>
    <phoneticPr fontId="3" type="noConversion"/>
  </si>
  <si>
    <t>PADIAN 2</t>
    <phoneticPr fontId="3" type="noConversion"/>
  </si>
  <si>
    <t>2002W</t>
    <phoneticPr fontId="3" type="noConversion"/>
  </si>
  <si>
    <t>15/Jan NGB</t>
    <phoneticPr fontId="3" type="noConversion"/>
  </si>
  <si>
    <t>17/Jan TAO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</si>
  <si>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</si>
  <si>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</si>
  <si>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</si>
  <si>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</si>
  <si>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VICTORY VOYAGER</t>
    <phoneticPr fontId="3" type="noConversion"/>
  </si>
  <si>
    <t>2002W</t>
    <phoneticPr fontId="3" type="noConversion"/>
  </si>
  <si>
    <t>22/Jan NGB</t>
    <phoneticPr fontId="3" type="noConversion"/>
  </si>
  <si>
    <t>24/Jan TAO</t>
    <phoneticPr fontId="3" type="noConversion"/>
  </si>
  <si>
    <t>OMIT</t>
    <phoneticPr fontId="3" type="noConversion"/>
  </si>
  <si>
    <t>P/O at HPH</t>
    <phoneticPr fontId="3" type="noConversion"/>
  </si>
  <si>
    <t>BLANK</t>
    <phoneticPr fontId="3" type="noConversion"/>
  </si>
  <si>
    <t>2003W</t>
    <phoneticPr fontId="3" type="noConversion"/>
  </si>
  <si>
    <t>P/I at HPH</t>
    <phoneticPr fontId="3" type="noConversion"/>
  </si>
  <si>
    <t>2003E</t>
    <phoneticPr fontId="3" type="noConversion"/>
  </si>
  <si>
    <t>12/Feb NGB</t>
    <phoneticPr fontId="3" type="noConversion"/>
  </si>
  <si>
    <t>14/Feb TAO</t>
    <phoneticPr fontId="3" type="noConversion"/>
  </si>
  <si>
    <t>2004W</t>
    <phoneticPr fontId="3" type="noConversion"/>
  </si>
  <si>
    <t>7/Feb TAO</t>
    <phoneticPr fontId="3" type="noConversion"/>
  </si>
  <si>
    <t xml:space="preserve">9/Feb SHA </t>
    <phoneticPr fontId="3" type="noConversion"/>
  </si>
  <si>
    <t>10/Feb NGB</t>
    <phoneticPr fontId="3" type="noConversion"/>
  </si>
  <si>
    <t>2004E</t>
    <phoneticPr fontId="3" type="noConversion"/>
  </si>
  <si>
    <t>19/Feb NGB</t>
    <phoneticPr fontId="3" type="noConversion"/>
  </si>
  <si>
    <t>21/Feb TAO</t>
    <phoneticPr fontId="3" type="noConversion"/>
  </si>
  <si>
    <t>TBN1</t>
    <phoneticPr fontId="3" type="noConversion"/>
  </si>
  <si>
    <t>P/I at SHA</t>
    <phoneticPr fontId="3" type="noConversion"/>
  </si>
  <si>
    <t>2005W</t>
    <phoneticPr fontId="3" type="noConversion"/>
  </si>
  <si>
    <t>TBN2</t>
    <phoneticPr fontId="3" type="noConversion"/>
  </si>
  <si>
    <t>2005E</t>
    <phoneticPr fontId="3" type="noConversion"/>
  </si>
  <si>
    <t>2006W</t>
    <phoneticPr fontId="3" type="noConversion"/>
  </si>
  <si>
    <t>2001W</t>
    <phoneticPr fontId="3" type="noConversion"/>
  </si>
  <si>
    <t>12/Jan HKG</t>
    <phoneticPr fontId="3" type="noConversion"/>
  </si>
  <si>
    <t>19/Jan SHA</t>
    <phoneticPr fontId="3" type="noConversion"/>
  </si>
  <si>
    <t>19/Jan HKG</t>
    <phoneticPr fontId="3" type="noConversion"/>
  </si>
  <si>
    <t>26/Jan SHA</t>
    <phoneticPr fontId="3" type="noConversion"/>
  </si>
  <si>
    <t>2002E</t>
    <phoneticPr fontId="3" type="noConversion"/>
  </si>
  <si>
    <t>26/Jan HKG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</si>
  <si>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</si>
  <si>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</si>
  <si>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</si>
  <si>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9/Feb HKG</t>
    <phoneticPr fontId="3" type="noConversion"/>
  </si>
  <si>
    <t>16/Feb SHA</t>
    <phoneticPr fontId="3" type="noConversion"/>
  </si>
  <si>
    <t>16/Feb HKG</t>
    <phoneticPr fontId="3" type="noConversion"/>
  </si>
  <si>
    <t>23/Feb SHA</t>
    <phoneticPr fontId="3" type="noConversion"/>
  </si>
  <si>
    <t>2006E</t>
    <phoneticPr fontId="3" type="noConversion"/>
  </si>
  <si>
    <t>4/Jan HPH</t>
    <phoneticPr fontId="3" type="noConversion"/>
  </si>
  <si>
    <t>6/Jan SHK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</si>
</sst>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177" formatCode="[$-409]d/mmm;@"/>
  </numFmts>
  <fonts count="45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indexed="10"/>
      <name val="Times New Roman"/>
      <family val="1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298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11" fillId="4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/>
    </xf>
    <xf numFmtId="177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2" fillId="5" borderId="6" xfId="0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0" borderId="0" xfId="0" applyFont="1" applyFill="1" applyBorder="1" applyAlignment="1">
      <alignment vertical="top" wrapText="1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 applyFill="1" applyBorder="1" applyAlignme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 applyAlignment="1">
      <alignment vertical="center"/>
    </xf>
    <xf numFmtId="177" fontId="18" fillId="0" borderId="0" xfId="0" applyFont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9" fillId="0" borderId="1" xfId="3" applyFont="1" applyFill="1" applyBorder="1" applyAlignment="1"/>
    <xf numFmtId="177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177" fontId="12" fillId="5" borderId="5" xfId="0" applyFont="1" applyFill="1" applyBorder="1" applyAlignment="1">
      <alignment vertical="center"/>
    </xf>
    <xf numFmtId="177" fontId="11" fillId="0" borderId="1" xfId="0" applyFont="1" applyFill="1" applyBorder="1">
      <alignment vertical="center"/>
    </xf>
    <xf numFmtId="177" fontId="14" fillId="6" borderId="1" xfId="0" applyFont="1" applyFill="1" applyBorder="1" applyAlignment="1">
      <alignment wrapText="1"/>
    </xf>
    <xf numFmtId="16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9" fillId="7" borderId="1" xfId="2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7" fontId="23" fillId="0" borderId="0" xfId="0" applyFont="1" applyAlignment="1">
      <alignment vertical="center" wrapText="1"/>
    </xf>
    <xf numFmtId="177" fontId="24" fillId="0" borderId="0" xfId="0" applyFont="1" applyAlignment="1">
      <alignment vertical="center"/>
    </xf>
    <xf numFmtId="177" fontId="9" fillId="0" borderId="1" xfId="3" applyFont="1" applyFill="1" applyBorder="1" applyAlignment="1">
      <alignment horizontal="left"/>
    </xf>
    <xf numFmtId="177" fontId="12" fillId="0" borderId="0" xfId="0" applyFont="1" applyFill="1" applyBorder="1" applyAlignment="1">
      <alignment vertical="center"/>
    </xf>
    <xf numFmtId="16" fontId="13" fillId="9" borderId="1" xfId="0" applyNumberFormat="1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16" fontId="40" fillId="9" borderId="1" xfId="0" applyNumberFormat="1" applyFont="1" applyFill="1" applyBorder="1" applyAlignment="1">
      <alignment horizontal="center" vertical="center"/>
    </xf>
    <xf numFmtId="177" fontId="13" fillId="9" borderId="1" xfId="0" applyNumberFormat="1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9" fillId="0" borderId="1" xfId="0" applyFont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7" fontId="14" fillId="15" borderId="1" xfId="0" applyFont="1" applyFill="1" applyBorder="1" applyAlignment="1">
      <alignment wrapText="1"/>
    </xf>
    <xf numFmtId="16" fontId="9" fillId="9" borderId="1" xfId="0" applyNumberFormat="1" applyFont="1" applyFill="1" applyBorder="1" applyAlignment="1">
      <alignment horizontal="center" vertical="center"/>
    </xf>
    <xf numFmtId="177" fontId="9" fillId="10" borderId="1" xfId="3" applyFont="1" applyFill="1" applyBorder="1" applyAlignment="1"/>
    <xf numFmtId="177" fontId="9" fillId="0" borderId="1" xfId="0" applyFont="1" applyFill="1" applyBorder="1" applyAlignment="1">
      <alignment horizontal="left" vertical="center"/>
    </xf>
    <xf numFmtId="16" fontId="40" fillId="10" borderId="1" xfId="0" applyNumberFormat="1" applyFont="1" applyFill="1" applyBorder="1" applyAlignment="1">
      <alignment horizontal="center" vertical="center"/>
    </xf>
    <xf numFmtId="16" fontId="40" fillId="9" borderId="1" xfId="2" applyNumberFormat="1" applyFont="1" applyFill="1" applyBorder="1" applyAlignment="1">
      <alignment horizontal="center" vertical="center"/>
    </xf>
    <xf numFmtId="16" fontId="40" fillId="12" borderId="1" xfId="2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horizontal="center" vertical="center"/>
    </xf>
    <xf numFmtId="177" fontId="27" fillId="0" borderId="1" xfId="3" applyFont="1" applyFill="1" applyBorder="1" applyAlignment="1">
      <alignment horizontal="left"/>
    </xf>
    <xf numFmtId="16" fontId="13" fillId="0" borderId="1" xfId="3" applyNumberFormat="1" applyFont="1" applyFill="1" applyBorder="1" applyAlignment="1">
      <alignment horizontal="center" vertical="center"/>
    </xf>
    <xf numFmtId="177" fontId="1" fillId="0" borderId="0" xfId="0" applyFont="1">
      <alignment vertical="center"/>
    </xf>
    <xf numFmtId="177" fontId="33" fillId="2" borderId="1" xfId="2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 vertical="center"/>
    </xf>
    <xf numFmtId="177" fontId="8" fillId="9" borderId="1" xfId="0" applyNumberFormat="1" applyFont="1" applyFill="1" applyBorder="1" applyAlignment="1">
      <alignment horizontal="center" vertical="center" wrapText="1"/>
    </xf>
    <xf numFmtId="177" fontId="8" fillId="12" borderId="1" xfId="0" applyNumberFormat="1" applyFont="1" applyFill="1" applyBorder="1" applyAlignment="1">
      <alignment horizontal="center" vertical="center" wrapText="1"/>
    </xf>
    <xf numFmtId="177" fontId="2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9" fillId="12" borderId="1" xfId="3" applyFont="1" applyFill="1" applyBorder="1" applyAlignment="1">
      <alignment horizontal="left"/>
    </xf>
    <xf numFmtId="16" fontId="13" fillId="0" borderId="0" xfId="0" applyNumberFormat="1" applyFont="1" applyBorder="1" applyAlignment="1">
      <alignment horizontal="center" vertical="center"/>
    </xf>
    <xf numFmtId="177" fontId="2" fillId="0" borderId="9" xfId="0" applyFont="1" applyFill="1" applyBorder="1" applyAlignment="1">
      <alignment vertical="center"/>
    </xf>
    <xf numFmtId="177" fontId="7" fillId="0" borderId="9" xfId="0" applyFont="1" applyFill="1" applyBorder="1" applyAlignment="1">
      <alignment vertical="center"/>
    </xf>
    <xf numFmtId="177" fontId="7" fillId="0" borderId="0" xfId="0" applyFont="1" applyFill="1" applyBorder="1" applyAlignment="1">
      <alignment vertical="center"/>
    </xf>
    <xf numFmtId="177" fontId="8" fillId="15" borderId="4" xfId="0" applyNumberFormat="1" applyFont="1" applyFill="1" applyBorder="1" applyAlignment="1">
      <alignment horizontal="center" vertical="center" wrapText="1"/>
    </xf>
    <xf numFmtId="16" fontId="7" fillId="9" borderId="1" xfId="0" applyNumberFormat="1" applyFont="1" applyFill="1" applyBorder="1" applyAlignment="1">
      <alignment horizontal="center" vertical="center"/>
    </xf>
    <xf numFmtId="176" fontId="9" fillId="9" borderId="1" xfId="2" applyNumberFormat="1" applyFont="1" applyFill="1" applyBorder="1" applyAlignment="1">
      <alignment horizontal="center" vertical="center"/>
    </xf>
    <xf numFmtId="177" fontId="8" fillId="16" borderId="4" xfId="0" applyNumberFormat="1" applyFont="1" applyFill="1" applyBorder="1" applyAlignment="1">
      <alignment horizontal="center" vertical="center" wrapText="1"/>
    </xf>
    <xf numFmtId="16" fontId="41" fillId="9" borderId="1" xfId="0" applyNumberFormat="1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177" fontId="9" fillId="17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 vertical="center"/>
    </xf>
    <xf numFmtId="176" fontId="9" fillId="10" borderId="1" xfId="2" applyNumberFormat="1" applyFont="1" applyFill="1" applyBorder="1" applyAlignment="1">
      <alignment horizontal="center" vertical="center"/>
    </xf>
    <xf numFmtId="177" fontId="27" fillId="9" borderId="1" xfId="3" applyFont="1" applyFill="1" applyBorder="1" applyAlignment="1">
      <alignment horizontal="left"/>
    </xf>
    <xf numFmtId="177" fontId="39" fillId="17" borderId="1" xfId="3" applyFont="1" applyFill="1" applyBorder="1" applyAlignment="1">
      <alignment horizontal="left"/>
    </xf>
    <xf numFmtId="177" fontId="9" fillId="13" borderId="1" xfId="2" applyFont="1" applyFill="1" applyBorder="1" applyAlignment="1">
      <alignment horizontal="center" vertical="center"/>
    </xf>
    <xf numFmtId="176" fontId="9" fillId="13" borderId="1" xfId="2" applyNumberFormat="1" applyFont="1" applyFill="1" applyBorder="1" applyAlignment="1">
      <alignment horizontal="center" vertical="center"/>
    </xf>
    <xf numFmtId="177" fontId="7" fillId="0" borderId="0" xfId="0" applyFont="1" applyFill="1">
      <alignment vertical="center"/>
    </xf>
    <xf numFmtId="177" fontId="9" fillId="12" borderId="1" xfId="2" applyFont="1" applyFill="1" applyBorder="1" applyAlignment="1">
      <alignment horizontal="center"/>
    </xf>
    <xf numFmtId="177" fontId="39" fillId="9" borderId="1" xfId="2" applyFont="1" applyFill="1" applyBorder="1" applyAlignment="1">
      <alignment horizontal="center"/>
    </xf>
    <xf numFmtId="177" fontId="40" fillId="12" borderId="1" xfId="2" applyNumberFormat="1" applyFont="1" applyFill="1" applyBorder="1" applyAlignment="1">
      <alignment horizontal="center" vertical="center"/>
    </xf>
    <xf numFmtId="16" fontId="44" fillId="12" borderId="1" xfId="0" applyNumberFormat="1" applyFont="1" applyFill="1" applyBorder="1" applyAlignment="1">
      <alignment horizontal="center" vertical="center"/>
    </xf>
    <xf numFmtId="16" fontId="7" fillId="12" borderId="1" xfId="0" applyNumberFormat="1" applyFont="1" applyFill="1" applyBorder="1" applyAlignment="1">
      <alignment horizontal="center" vertical="center"/>
    </xf>
    <xf numFmtId="16" fontId="41" fillId="12" borderId="1" xfId="0" applyNumberFormat="1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9" fillId="12" borderId="1" xfId="0" applyNumberFormat="1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/>
    </xf>
    <xf numFmtId="16" fontId="13" fillId="9" borderId="1" xfId="2" applyNumberFormat="1" applyFont="1" applyFill="1" applyBorder="1" applyAlignment="1">
      <alignment horizontal="center" vertical="center"/>
    </xf>
    <xf numFmtId="177" fontId="9" fillId="9" borderId="1" xfId="0" applyNumberFormat="1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9" fillId="12" borderId="1" xfId="0" applyNumberFormat="1" applyFont="1" applyFill="1" applyBorder="1" applyAlignment="1">
      <alignment horizontal="center" vertical="center"/>
    </xf>
    <xf numFmtId="177" fontId="13" fillId="12" borderId="1" xfId="0" applyNumberFormat="1" applyFont="1" applyFill="1" applyBorder="1" applyAlignment="1">
      <alignment horizontal="center" vertical="center"/>
    </xf>
    <xf numFmtId="177" fontId="39" fillId="0" borderId="1" xfId="2" applyFont="1" applyFill="1" applyBorder="1" applyAlignment="1">
      <alignment horizontal="center"/>
    </xf>
    <xf numFmtId="16" fontId="9" fillId="12" borderId="1" xfId="2" applyNumberFormat="1" applyFont="1" applyFill="1" applyBorder="1" applyAlignment="1">
      <alignment horizontal="center" vertical="center"/>
    </xf>
    <xf numFmtId="177" fontId="9" fillId="9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6" fontId="9" fillId="9" borderId="1" xfId="2" applyNumberFormat="1" applyFont="1" applyFill="1" applyBorder="1" applyAlignment="1">
      <alignment horizontal="center" vertical="center"/>
    </xf>
    <xf numFmtId="16" fontId="7" fillId="9" borderId="7" xfId="0" applyNumberFormat="1" applyFont="1" applyFill="1" applyBorder="1" applyAlignment="1">
      <alignment horizontal="center" vertical="center"/>
    </xf>
    <xf numFmtId="16" fontId="7" fillId="9" borderId="10" xfId="0" applyNumberFormat="1" applyFont="1" applyFill="1" applyBorder="1" applyAlignment="1">
      <alignment horizontal="center" vertical="center"/>
    </xf>
    <xf numFmtId="16" fontId="7" fillId="9" borderId="8" xfId="0" applyNumberFormat="1" applyFont="1" applyFill="1" applyBorder="1" applyAlignment="1">
      <alignment horizontal="center" vertical="center"/>
    </xf>
    <xf numFmtId="177" fontId="42" fillId="13" borderId="7" xfId="0" applyFont="1" applyFill="1" applyBorder="1" applyAlignment="1">
      <alignment horizontal="left" vertical="center"/>
    </xf>
    <xf numFmtId="177" fontId="42" fillId="13" borderId="10" xfId="0" applyFont="1" applyFill="1" applyBorder="1" applyAlignment="1">
      <alignment horizontal="left" vertical="center"/>
    </xf>
    <xf numFmtId="177" fontId="42" fillId="13" borderId="8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10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10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77" fontId="2" fillId="4" borderId="7" xfId="0" applyFont="1" applyFill="1" applyBorder="1" applyAlignment="1">
      <alignment horizontal="left" vertical="center"/>
    </xf>
    <xf numFmtId="177" fontId="2" fillId="4" borderId="10" xfId="0" applyFont="1" applyFill="1" applyBorder="1" applyAlignment="1">
      <alignment horizontal="left" vertical="center"/>
    </xf>
    <xf numFmtId="177" fontId="2" fillId="4" borderId="8" xfId="0" applyFont="1" applyFill="1" applyBorder="1" applyAlignment="1">
      <alignment horizontal="left" vertical="center"/>
    </xf>
    <xf numFmtId="177" fontId="2" fillId="13" borderId="7" xfId="0" applyFont="1" applyFill="1" applyBorder="1" applyAlignment="1">
      <alignment horizontal="left" vertical="center"/>
    </xf>
    <xf numFmtId="177" fontId="2" fillId="13" borderId="10" xfId="0" applyFont="1" applyFill="1" applyBorder="1" applyAlignment="1">
      <alignment horizontal="left" vertical="center"/>
    </xf>
    <xf numFmtId="177" fontId="2" fillId="13" borderId="8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4" fillId="8" borderId="11" xfId="0" applyFont="1" applyFill="1" applyBorder="1" applyAlignment="1">
      <alignment horizontal="left" vertical="center"/>
    </xf>
    <xf numFmtId="177" fontId="4" fillId="8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23" fillId="0" borderId="0" xfId="0" applyFont="1" applyAlignment="1">
      <alignment horizontal="center" vertical="center" wrapText="1"/>
    </xf>
    <xf numFmtId="177" fontId="24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10" xfId="2" applyFont="1" applyFill="1" applyBorder="1" applyAlignment="1">
      <alignment horizontal="center" vertical="center"/>
    </xf>
    <xf numFmtId="177" fontId="6" fillId="2" borderId="10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10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" fillId="12" borderId="7" xfId="0" applyFont="1" applyFill="1" applyBorder="1" applyAlignment="1">
      <alignment horizontal="left" vertical="center"/>
    </xf>
    <xf numFmtId="177" fontId="2" fillId="12" borderId="10" xfId="0" applyFont="1" applyFill="1" applyBorder="1" applyAlignment="1">
      <alignment horizontal="left" vertical="center"/>
    </xf>
    <xf numFmtId="177" fontId="2" fillId="12" borderId="8" xfId="0" applyFont="1" applyFill="1" applyBorder="1" applyAlignment="1">
      <alignment horizontal="left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4" fillId="8" borderId="9" xfId="0" applyFont="1" applyFill="1" applyBorder="1" applyAlignment="1">
      <alignment horizontal="left" vertical="center"/>
    </xf>
    <xf numFmtId="177" fontId="4" fillId="8" borderId="0" xfId="0" applyFont="1" applyFill="1" applyBorder="1" applyAlignment="1">
      <alignment horizontal="left" vertical="center"/>
    </xf>
    <xf numFmtId="177" fontId="33" fillId="2" borderId="7" xfId="2" applyFont="1" applyFill="1" applyBorder="1" applyAlignment="1">
      <alignment horizontal="center" vertical="center"/>
    </xf>
    <xf numFmtId="177" fontId="33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5" borderId="0" xfId="0" applyFont="1" applyFill="1" applyBorder="1" applyAlignment="1">
      <alignment horizontal="left" vertical="center"/>
    </xf>
    <xf numFmtId="177" fontId="0" fillId="2" borderId="7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12" borderId="1" xfId="0" applyFont="1" applyFill="1" applyBorder="1" applyAlignment="1">
      <alignment horizontal="center" vertical="center"/>
    </xf>
    <xf numFmtId="177" fontId="1" fillId="12" borderId="1" xfId="0" applyFont="1" applyFill="1" applyBorder="1" applyAlignment="1">
      <alignment horizontal="center" vertical="center"/>
    </xf>
    <xf numFmtId="177" fontId="2" fillId="1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 wrapText="1"/>
    </xf>
    <xf numFmtId="177" fontId="2" fillId="2" borderId="1" xfId="0" applyFont="1" applyFill="1" applyBorder="1" applyAlignment="1">
      <alignment vertical="top" wrapText="1"/>
    </xf>
    <xf numFmtId="177" fontId="0" fillId="2" borderId="8" xfId="0" applyFont="1" applyFill="1" applyBorder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2" fillId="9" borderId="1" xfId="0" applyFont="1" applyFill="1" applyBorder="1" applyAlignment="1">
      <alignment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10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77" fontId="9" fillId="12" borderId="7" xfId="2" applyFont="1" applyFill="1" applyBorder="1" applyAlignment="1">
      <alignment horizontal="left"/>
    </xf>
    <xf numFmtId="177" fontId="9" fillId="12" borderId="10" xfId="2" applyFont="1" applyFill="1" applyBorder="1" applyAlignment="1">
      <alignment horizontal="left"/>
    </xf>
    <xf numFmtId="177" fontId="9" fillId="12" borderId="8" xfId="2" applyFont="1" applyFill="1" applyBorder="1" applyAlignment="1">
      <alignment horizontal="left"/>
    </xf>
    <xf numFmtId="177" fontId="9" fillId="9" borderId="7" xfId="2" applyFont="1" applyFill="1" applyBorder="1" applyAlignment="1">
      <alignment horizontal="left"/>
    </xf>
    <xf numFmtId="177" fontId="9" fillId="9" borderId="10" xfId="2" applyFont="1" applyFill="1" applyBorder="1" applyAlignment="1">
      <alignment horizontal="left"/>
    </xf>
    <xf numFmtId="177" fontId="9" fillId="9" borderId="8" xfId="2" applyFont="1" applyFill="1" applyBorder="1" applyAlignment="1">
      <alignment horizontal="left"/>
    </xf>
    <xf numFmtId="177" fontId="39" fillId="12" borderId="7" xfId="2" applyFont="1" applyFill="1" applyBorder="1" applyAlignment="1">
      <alignment horizontal="left"/>
    </xf>
    <xf numFmtId="177" fontId="39" fillId="12" borderId="10" xfId="2" applyFont="1" applyFill="1" applyBorder="1" applyAlignment="1">
      <alignment horizontal="left"/>
    </xf>
    <xf numFmtId="177" fontId="39" fillId="12" borderId="8" xfId="2" applyFont="1" applyFill="1" applyBorder="1" applyAlignment="1">
      <alignment horizontal="left"/>
    </xf>
    <xf numFmtId="16" fontId="9" fillId="9" borderId="7" xfId="0" applyNumberFormat="1" applyFont="1" applyFill="1" applyBorder="1" applyAlignment="1">
      <alignment horizontal="center" vertical="center"/>
    </xf>
    <xf numFmtId="16" fontId="9" fillId="9" borderId="8" xfId="0" applyNumberFormat="1" applyFont="1" applyFill="1" applyBorder="1" applyAlignment="1">
      <alignment horizontal="center" vertical="center"/>
    </xf>
    <xf numFmtId="16" fontId="9" fillId="9" borderId="7" xfId="2" applyNumberFormat="1" applyFont="1" applyFill="1" applyBorder="1" applyAlignment="1">
      <alignment horizontal="center" vertical="center"/>
    </xf>
    <xf numFmtId="16" fontId="9" fillId="9" borderId="8" xfId="2" applyNumberFormat="1" applyFont="1" applyFill="1" applyBorder="1" applyAlignment="1">
      <alignment horizontal="center" vertical="center"/>
    </xf>
    <xf numFmtId="177" fontId="9" fillId="9" borderId="7" xfId="0" applyNumberFormat="1" applyFont="1" applyFill="1" applyBorder="1" applyAlignment="1">
      <alignment horizontal="center" vertical="center"/>
    </xf>
    <xf numFmtId="177" fontId="9" fillId="9" borderId="8" xfId="0" applyNumberFormat="1" applyFont="1" applyFill="1" applyBorder="1" applyAlignment="1">
      <alignment horizontal="center" vertical="center"/>
    </xf>
    <xf numFmtId="177" fontId="7" fillId="0" borderId="7" xfId="0" applyFont="1" applyFill="1" applyBorder="1" applyAlignment="1">
      <alignment horizontal="center" vertical="center"/>
    </xf>
    <xf numFmtId="177" fontId="7" fillId="0" borderId="8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16" borderId="4" xfId="0" applyFont="1" applyFill="1" applyBorder="1" applyAlignment="1">
      <alignment horizontal="center" vertical="center"/>
    </xf>
    <xf numFmtId="177" fontId="6" fillId="15" borderId="7" xfId="0" applyFont="1" applyFill="1" applyBorder="1" applyAlignment="1">
      <alignment horizontal="center" vertical="center"/>
    </xf>
    <xf numFmtId="177" fontId="7" fillId="15" borderId="10" xfId="0" applyFont="1" applyFill="1" applyBorder="1" applyAlignment="1">
      <alignment horizontal="center" vertical="center"/>
    </xf>
    <xf numFmtId="177" fontId="7" fillId="15" borderId="4" xfId="0" applyFont="1" applyFill="1" applyBorder="1" applyAlignment="1">
      <alignment horizontal="center" vertical="center"/>
    </xf>
    <xf numFmtId="177" fontId="7" fillId="15" borderId="7" xfId="0" applyFont="1" applyFill="1" applyBorder="1" applyAlignment="1">
      <alignment horizontal="center" vertical="center"/>
    </xf>
    <xf numFmtId="177" fontId="12" fillId="5" borderId="0" xfId="0" applyFont="1" applyFill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6" fillId="16" borderId="1" xfId="0" applyFont="1" applyFill="1" applyBorder="1" applyAlignment="1">
      <alignment horizontal="center" vertical="center"/>
    </xf>
    <xf numFmtId="177" fontId="7" fillId="16" borderId="1" xfId="0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2" fillId="0" borderId="1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/>
    </xf>
    <xf numFmtId="177" fontId="14" fillId="2" borderId="1" xfId="0" applyFont="1" applyFill="1" applyBorder="1" applyAlignment="1">
      <alignment horizontal="left" wrapText="1"/>
    </xf>
    <xf numFmtId="177" fontId="2" fillId="2" borderId="4" xfId="0" applyFont="1" applyFill="1" applyBorder="1" applyAlignment="1">
      <alignment horizontal="left" vertical="top" wrapText="1"/>
    </xf>
    <xf numFmtId="177" fontId="2" fillId="2" borderId="4" xfId="0" applyFont="1" applyFill="1" applyBorder="1" applyAlignment="1">
      <alignment horizontal="left" vertical="top"/>
    </xf>
    <xf numFmtId="177" fontId="2" fillId="0" borderId="7" xfId="0" applyFont="1" applyFill="1" applyBorder="1" applyAlignment="1">
      <alignment horizontal="left" vertical="top" wrapText="1"/>
    </xf>
    <xf numFmtId="177" fontId="2" fillId="0" borderId="10" xfId="0" applyFont="1" applyFill="1" applyBorder="1" applyAlignment="1">
      <alignment horizontal="left" vertical="top" wrapText="1"/>
    </xf>
    <xf numFmtId="177" fontId="2" fillId="0" borderId="8" xfId="0" applyFont="1" applyFill="1" applyBorder="1" applyAlignment="1">
      <alignment horizontal="left" vertical="top" wrapText="1"/>
    </xf>
    <xf numFmtId="177" fontId="14" fillId="0" borderId="7" xfId="0" applyFont="1" applyFill="1" applyBorder="1" applyAlignment="1">
      <alignment horizontal="left" wrapText="1"/>
    </xf>
    <xf numFmtId="177" fontId="14" fillId="0" borderId="8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2" borderId="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10" xfId="0" applyFont="1" applyFill="1" applyBorder="1" applyAlignment="1">
      <alignment horizontal="center" vertical="top"/>
    </xf>
    <xf numFmtId="177" fontId="2" fillId="2" borderId="8" xfId="0" applyFont="1" applyFill="1" applyBorder="1" applyAlignment="1">
      <alignment horizontal="center" vertical="top"/>
    </xf>
    <xf numFmtId="177" fontId="6" fillId="0" borderId="7" xfId="0" applyFont="1" applyFill="1" applyBorder="1" applyAlignment="1">
      <alignment horizontal="center" vertical="center"/>
    </xf>
    <xf numFmtId="177" fontId="6" fillId="0" borderId="8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7" fillId="2" borderId="10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42" fillId="3" borderId="1" xfId="0" applyFont="1" applyFill="1" applyBorder="1" applyAlignment="1">
      <alignment horizontal="left" vertical="center"/>
    </xf>
    <xf numFmtId="177" fontId="2" fillId="2" borderId="1" xfId="0" applyFont="1" applyFill="1" applyBorder="1" applyAlignment="1">
      <alignment horizontal="left" vertical="top" wrapText="1"/>
    </xf>
    <xf numFmtId="177" fontId="4" fillId="5" borderId="1" xfId="0" applyFont="1" applyFill="1" applyBorder="1" applyAlignment="1">
      <alignment horizontal="left" vertical="center"/>
    </xf>
    <xf numFmtId="177" fontId="38" fillId="2" borderId="1" xfId="2" applyFont="1" applyFill="1" applyBorder="1" applyAlignment="1">
      <alignment horizontal="center" vertical="center"/>
    </xf>
    <xf numFmtId="177" fontId="12" fillId="5" borderId="1" xfId="0" applyFont="1" applyFill="1" applyBorder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vertical="top" wrapText="1"/>
    </xf>
    <xf numFmtId="177" fontId="2" fillId="2" borderId="10" xfId="0" applyFont="1" applyFill="1" applyBorder="1" applyAlignment="1">
      <alignment vertical="top" wrapText="1"/>
    </xf>
    <xf numFmtId="177" fontId="2" fillId="2" borderId="8" xfId="0" applyFont="1" applyFill="1" applyBorder="1" applyAlignment="1">
      <alignment vertical="top" wrapText="1"/>
    </xf>
    <xf numFmtId="177" fontId="0" fillId="2" borderId="8" xfId="0" applyFill="1" applyBorder="1" applyAlignment="1">
      <alignment horizontal="center" vertical="center"/>
    </xf>
    <xf numFmtId="177" fontId="1" fillId="2" borderId="10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2" fillId="15" borderId="1" xfId="0" applyFont="1" applyFill="1" applyBorder="1" applyAlignment="1">
      <alignment horizontal="left" vertical="top" wrapText="1"/>
    </xf>
    <xf numFmtId="16" fontId="13" fillId="0" borderId="7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12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/>
    </xf>
    <xf numFmtId="177" fontId="2" fillId="2" borderId="1" xfId="0" applyFont="1" applyFill="1" applyBorder="1" applyAlignment="1">
      <alignment horizontal="left" vertical="top"/>
    </xf>
    <xf numFmtId="177" fontId="2" fillId="2" borderId="13" xfId="0" applyFont="1" applyFill="1" applyBorder="1" applyAlignment="1">
      <alignment horizontal="left" vertical="top" wrapText="1"/>
    </xf>
    <xf numFmtId="177" fontId="43" fillId="0" borderId="7" xfId="0" applyFont="1" applyBorder="1" applyAlignment="1">
      <alignment horizontal="left" vertical="center" wrapText="1"/>
    </xf>
    <xf numFmtId="177" fontId="43" fillId="0" borderId="10" xfId="0" applyFont="1" applyBorder="1" applyAlignment="1">
      <alignment horizontal="left" vertical="center" wrapText="1"/>
    </xf>
    <xf numFmtId="177" fontId="43" fillId="0" borderId="8" xfId="0" applyFont="1" applyBorder="1" applyAlignment="1">
      <alignment horizontal="left" vertical="center" wrapText="1"/>
    </xf>
    <xf numFmtId="177" fontId="7" fillId="14" borderId="4" xfId="0" applyFont="1" applyFill="1" applyBorder="1" applyAlignment="1">
      <alignment horizontal="center" vertical="center"/>
    </xf>
    <xf numFmtId="177" fontId="12" fillId="5" borderId="10" xfId="0" applyFont="1" applyFill="1" applyBorder="1" applyAlignment="1">
      <alignment horizontal="left" vertical="center"/>
    </xf>
    <xf numFmtId="177" fontId="7" fillId="13" borderId="4" xfId="0" applyFont="1" applyFill="1" applyBorder="1" applyAlignment="1">
      <alignment horizontal="center" vertical="center"/>
    </xf>
    <xf numFmtId="177" fontId="7" fillId="13" borderId="3" xfId="0" applyFont="1" applyFill="1" applyBorder="1" applyAlignment="1">
      <alignment horizontal="center" vertical="center"/>
    </xf>
    <xf numFmtId="177" fontId="7" fillId="13" borderId="12" xfId="0" applyFont="1" applyFill="1" applyBorder="1" applyAlignment="1">
      <alignment horizontal="center" vertical="center"/>
    </xf>
    <xf numFmtId="177" fontId="7" fillId="14" borderId="3" xfId="0" applyFont="1" applyFill="1" applyBorder="1" applyAlignment="1">
      <alignment horizontal="center" vertical="center"/>
    </xf>
    <xf numFmtId="177" fontId="7" fillId="14" borderId="12" xfId="0" applyFont="1" applyFill="1" applyBorder="1" applyAlignment="1">
      <alignment horizontal="center" vertical="center"/>
    </xf>
    <xf numFmtId="177" fontId="7" fillId="14" borderId="7" xfId="0" applyFont="1" applyFill="1" applyBorder="1" applyAlignment="1">
      <alignment horizontal="center" vertical="center"/>
    </xf>
    <xf numFmtId="177" fontId="7" fillId="14" borderId="8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6" fillId="2" borderId="7" xfId="0" applyFont="1" applyFill="1" applyBorder="1" applyAlignment="1">
      <alignment horizontal="center" vertical="center"/>
    </xf>
    <xf numFmtId="177" fontId="2" fillId="0" borderId="1" xfId="0" applyFont="1" applyFill="1" applyBorder="1" applyAlignment="1">
      <alignment horizontal="left" vertical="center"/>
    </xf>
    <xf numFmtId="177" fontId="2" fillId="6" borderId="8" xfId="0" applyFont="1" applyFill="1" applyBorder="1" applyAlignment="1">
      <alignment horizontal="left" vertical="top" wrapText="1"/>
    </xf>
    <xf numFmtId="177" fontId="2" fillId="6" borderId="1" xfId="0" applyFont="1" applyFill="1" applyBorder="1" applyAlignment="1">
      <alignment horizontal="left" vertical="top"/>
    </xf>
    <xf numFmtId="177" fontId="2" fillId="0" borderId="1" xfId="0" applyFont="1" applyFill="1" applyBorder="1" applyAlignment="1">
      <alignment vertical="center"/>
    </xf>
    <xf numFmtId="177" fontId="2" fillId="9" borderId="7" xfId="0" applyFont="1" applyFill="1" applyBorder="1" applyAlignment="1">
      <alignment horizontal="left" vertical="top" wrapText="1"/>
    </xf>
    <xf numFmtId="177" fontId="2" fillId="9" borderId="10" xfId="0" applyFont="1" applyFill="1" applyBorder="1" applyAlignment="1">
      <alignment horizontal="left" vertical="top" wrapText="1"/>
    </xf>
    <xf numFmtId="177" fontId="2" fillId="9" borderId="8" xfId="0" applyFont="1" applyFill="1" applyBorder="1" applyAlignment="1">
      <alignment horizontal="left" vertical="top" wrapText="1"/>
    </xf>
    <xf numFmtId="177" fontId="12" fillId="5" borderId="6" xfId="0" applyFont="1" applyFill="1" applyBorder="1" applyAlignment="1">
      <alignment vertical="center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53340</xdr:colOff>
      <xdr:row>0</xdr:row>
      <xdr:rowOff>548640</xdr:rowOff>
    </xdr:to>
    <xdr:pic>
      <xdr:nvPicPr>
        <xdr:cNvPr id="18422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220980</xdr:colOff>
      <xdr:row>0</xdr:row>
      <xdr:rowOff>7620</xdr:rowOff>
    </xdr:from>
    <xdr:to>
      <xdr:col>0</xdr:col>
      <xdr:colOff>1394460</xdr:colOff>
      <xdr:row>0</xdr:row>
      <xdr:rowOff>647700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762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38100</xdr:rowOff>
    </xdr:from>
    <xdr:to>
      <xdr:col>0</xdr:col>
      <xdr:colOff>1463040</xdr:colOff>
      <xdr:row>0</xdr:row>
      <xdr:rowOff>586740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3487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topLeftCell="A4" zoomScaleNormal="100" workbookViewId="0">
      <selection activeCell="T25" sqref="T25"/>
    </sheetView>
  </sheetViews>
  <sheetFormatPr defaultRowHeight="15.6"/>
  <cols>
    <col min="1" max="1" width="24.296875" customWidth="1"/>
    <col min="2" max="2" width="7.19921875" customWidth="1"/>
    <col min="3" max="22" width="6.69921875" customWidth="1"/>
  </cols>
  <sheetData>
    <row r="1" spans="1:256" ht="46.8" customHeight="1">
      <c r="B1" s="159" t="s">
        <v>56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64"/>
      <c r="W1" s="50"/>
      <c r="X1" s="50"/>
      <c r="Y1" s="50"/>
      <c r="Z1" s="50"/>
      <c r="AA1" s="50"/>
      <c r="AB1" s="51"/>
    </row>
    <row r="2" spans="1:256" ht="17.100000000000001" customHeight="1">
      <c r="B2" s="160" t="s">
        <v>208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65"/>
      <c r="W2" s="52"/>
      <c r="X2" s="52"/>
      <c r="Y2" s="52"/>
      <c r="Z2" s="52"/>
      <c r="AA2" s="52"/>
      <c r="AB2" s="52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153" t="s">
        <v>200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56">
      <c r="A5" s="4" t="s">
        <v>1</v>
      </c>
      <c r="B5" s="4" t="s">
        <v>2</v>
      </c>
      <c r="C5" s="157" t="s">
        <v>191</v>
      </c>
      <c r="D5" s="158"/>
      <c r="E5" s="161" t="s">
        <v>149</v>
      </c>
      <c r="F5" s="161"/>
      <c r="G5" s="161" t="s">
        <v>150</v>
      </c>
      <c r="H5" s="161"/>
      <c r="I5" s="161" t="s">
        <v>151</v>
      </c>
      <c r="J5" s="161"/>
      <c r="K5" s="157" t="s">
        <v>152</v>
      </c>
      <c r="L5" s="164"/>
      <c r="M5" s="157" t="s">
        <v>153</v>
      </c>
      <c r="N5" s="164"/>
      <c r="O5" s="157" t="s">
        <v>154</v>
      </c>
      <c r="P5" s="164"/>
      <c r="Q5" s="4" t="s">
        <v>2</v>
      </c>
      <c r="R5" s="157" t="s">
        <v>192</v>
      </c>
      <c r="S5" s="158"/>
      <c r="T5" s="161" t="s">
        <v>149</v>
      </c>
      <c r="U5" s="161"/>
    </row>
    <row r="6" spans="1:256">
      <c r="A6" s="152" t="s">
        <v>3</v>
      </c>
      <c r="B6" s="152" t="s">
        <v>4</v>
      </c>
      <c r="C6" s="156" t="s">
        <v>161</v>
      </c>
      <c r="D6" s="156"/>
      <c r="E6" s="156" t="s">
        <v>155</v>
      </c>
      <c r="F6" s="156"/>
      <c r="G6" s="156" t="s">
        <v>156</v>
      </c>
      <c r="H6" s="156"/>
      <c r="I6" s="156" t="s">
        <v>157</v>
      </c>
      <c r="J6" s="156"/>
      <c r="K6" s="162" t="s">
        <v>158</v>
      </c>
      <c r="L6" s="163"/>
      <c r="M6" s="162" t="s">
        <v>159</v>
      </c>
      <c r="N6" s="163"/>
      <c r="O6" s="162" t="s">
        <v>160</v>
      </c>
      <c r="P6" s="163"/>
      <c r="Q6" s="5" t="s">
        <v>4</v>
      </c>
      <c r="R6" s="156" t="s">
        <v>161</v>
      </c>
      <c r="S6" s="156"/>
      <c r="T6" s="156" t="s">
        <v>155</v>
      </c>
      <c r="U6" s="156"/>
    </row>
    <row r="7" spans="1:256">
      <c r="A7" s="155"/>
      <c r="B7" s="155"/>
      <c r="C7" s="152" t="s">
        <v>5</v>
      </c>
      <c r="D7" s="152"/>
      <c r="E7" s="152" t="s">
        <v>5</v>
      </c>
      <c r="F7" s="152"/>
      <c r="G7" s="152" t="s">
        <v>5</v>
      </c>
      <c r="H7" s="152"/>
      <c r="I7" s="152" t="s">
        <v>5</v>
      </c>
      <c r="J7" s="152"/>
      <c r="K7" s="152" t="s">
        <v>5</v>
      </c>
      <c r="L7" s="152"/>
      <c r="M7" s="152" t="s">
        <v>5</v>
      </c>
      <c r="N7" s="152"/>
      <c r="O7" s="152" t="s">
        <v>5</v>
      </c>
      <c r="P7" s="152"/>
      <c r="Q7" s="7"/>
      <c r="R7" s="152" t="s">
        <v>5</v>
      </c>
      <c r="S7" s="152"/>
      <c r="T7" s="152" t="s">
        <v>5</v>
      </c>
      <c r="U7" s="152"/>
    </row>
    <row r="8" spans="1:256" ht="26.4">
      <c r="A8" s="6"/>
      <c r="B8" s="5"/>
      <c r="C8" s="8" t="s">
        <v>172</v>
      </c>
      <c r="D8" s="8" t="s">
        <v>173</v>
      </c>
      <c r="E8" s="8" t="s">
        <v>174</v>
      </c>
      <c r="F8" s="8" t="s">
        <v>175</v>
      </c>
      <c r="G8" s="8" t="s">
        <v>162</v>
      </c>
      <c r="H8" s="8" t="s">
        <v>163</v>
      </c>
      <c r="I8" s="8" t="s">
        <v>164</v>
      </c>
      <c r="J8" s="8" t="s">
        <v>165</v>
      </c>
      <c r="K8" s="8" t="s">
        <v>166</v>
      </c>
      <c r="L8" s="8" t="s">
        <v>167</v>
      </c>
      <c r="M8" s="8" t="s">
        <v>168</v>
      </c>
      <c r="N8" s="8" t="s">
        <v>169</v>
      </c>
      <c r="O8" s="8" t="s">
        <v>170</v>
      </c>
      <c r="P8" s="8" t="s">
        <v>171</v>
      </c>
      <c r="Q8" s="9"/>
      <c r="R8" s="8" t="s">
        <v>172</v>
      </c>
      <c r="S8" s="8" t="s">
        <v>173</v>
      </c>
      <c r="T8" s="8" t="s">
        <v>174</v>
      </c>
      <c r="U8" s="8" t="s">
        <v>175</v>
      </c>
    </row>
    <row r="9" spans="1:256" s="55" customFormat="1" hidden="1">
      <c r="A9" s="62" t="s">
        <v>356</v>
      </c>
      <c r="B9" s="12" t="s">
        <v>392</v>
      </c>
      <c r="C9" s="10">
        <v>43804</v>
      </c>
      <c r="D9" s="10">
        <v>43804</v>
      </c>
      <c r="E9" s="10">
        <v>43805</v>
      </c>
      <c r="F9" s="10">
        <v>43806</v>
      </c>
      <c r="G9" s="10">
        <v>43809</v>
      </c>
      <c r="H9" s="10">
        <v>43810</v>
      </c>
      <c r="I9" s="10">
        <v>43810</v>
      </c>
      <c r="J9" s="10">
        <v>43810</v>
      </c>
      <c r="K9" s="10">
        <v>43811</v>
      </c>
      <c r="L9" s="10">
        <v>43811</v>
      </c>
      <c r="M9" s="101" t="s">
        <v>85</v>
      </c>
      <c r="N9" s="101" t="s">
        <v>85</v>
      </c>
      <c r="O9" s="101" t="s">
        <v>85</v>
      </c>
      <c r="P9" s="101" t="s">
        <v>85</v>
      </c>
      <c r="Q9" s="13" t="s">
        <v>393</v>
      </c>
      <c r="R9" s="10">
        <v>43818</v>
      </c>
      <c r="S9" s="10">
        <v>43818</v>
      </c>
      <c r="T9" s="10">
        <v>43819</v>
      </c>
      <c r="U9" s="10">
        <v>43820</v>
      </c>
    </row>
    <row r="10" spans="1:256" s="55" customFormat="1" hidden="1">
      <c r="A10" s="73" t="s">
        <v>355</v>
      </c>
      <c r="B10" s="12" t="s">
        <v>394</v>
      </c>
      <c r="C10" s="10">
        <v>43811</v>
      </c>
      <c r="D10" s="10">
        <v>43811</v>
      </c>
      <c r="E10" s="10">
        <v>43812</v>
      </c>
      <c r="F10" s="10">
        <v>43813</v>
      </c>
      <c r="G10" s="10">
        <v>43816</v>
      </c>
      <c r="H10" s="10">
        <v>43817</v>
      </c>
      <c r="I10" s="10">
        <v>43817</v>
      </c>
      <c r="J10" s="10">
        <v>43817</v>
      </c>
      <c r="K10" s="10">
        <v>43818</v>
      </c>
      <c r="L10" s="10">
        <v>43818</v>
      </c>
      <c r="M10" s="10">
        <v>43819</v>
      </c>
      <c r="N10" s="10">
        <v>43819</v>
      </c>
      <c r="O10" s="10">
        <v>43819</v>
      </c>
      <c r="P10" s="10">
        <v>43819</v>
      </c>
      <c r="Q10" s="13" t="s">
        <v>395</v>
      </c>
      <c r="R10" s="10">
        <v>43825</v>
      </c>
      <c r="S10" s="10">
        <v>43825</v>
      </c>
      <c r="T10" s="10">
        <v>43826</v>
      </c>
      <c r="U10" s="10">
        <v>43827</v>
      </c>
    </row>
    <row r="11" spans="1:256" s="55" customFormat="1">
      <c r="A11" s="62" t="s">
        <v>356</v>
      </c>
      <c r="B11" s="12" t="s">
        <v>456</v>
      </c>
      <c r="C11" s="10">
        <v>43818</v>
      </c>
      <c r="D11" s="10">
        <v>43818</v>
      </c>
      <c r="E11" s="10">
        <v>43819</v>
      </c>
      <c r="F11" s="10">
        <v>43820</v>
      </c>
      <c r="G11" s="10">
        <v>43823</v>
      </c>
      <c r="H11" s="10">
        <v>43824</v>
      </c>
      <c r="I11" s="10">
        <v>43824</v>
      </c>
      <c r="J11" s="10">
        <v>43824</v>
      </c>
      <c r="K11" s="10">
        <v>43825</v>
      </c>
      <c r="L11" s="10">
        <v>43825</v>
      </c>
      <c r="M11" s="10">
        <v>43826</v>
      </c>
      <c r="N11" s="10">
        <v>43826</v>
      </c>
      <c r="O11" s="10">
        <v>43826</v>
      </c>
      <c r="P11" s="10">
        <v>43826</v>
      </c>
      <c r="Q11" s="13" t="s">
        <v>457</v>
      </c>
      <c r="R11" s="115" t="s">
        <v>607</v>
      </c>
      <c r="S11" s="116">
        <v>43467</v>
      </c>
      <c r="T11" s="116">
        <v>43833</v>
      </c>
      <c r="U11" s="116">
        <v>43834</v>
      </c>
    </row>
    <row r="12" spans="1:256" s="55" customFormat="1">
      <c r="A12" s="73" t="s">
        <v>355</v>
      </c>
      <c r="B12" s="12" t="s">
        <v>458</v>
      </c>
      <c r="C12" s="10">
        <v>43825</v>
      </c>
      <c r="D12" s="10">
        <v>43825</v>
      </c>
      <c r="E12" s="10">
        <v>43826</v>
      </c>
      <c r="F12" s="10">
        <v>43827</v>
      </c>
      <c r="G12" s="10">
        <v>43830</v>
      </c>
      <c r="H12" s="10">
        <v>43831</v>
      </c>
      <c r="I12" s="10">
        <v>43831</v>
      </c>
      <c r="J12" s="10">
        <v>43831</v>
      </c>
      <c r="K12" s="10">
        <v>43832</v>
      </c>
      <c r="L12" s="10">
        <v>43832</v>
      </c>
      <c r="M12" s="10">
        <v>43833</v>
      </c>
      <c r="N12" s="10">
        <v>43833</v>
      </c>
      <c r="O12" s="10">
        <v>43833</v>
      </c>
      <c r="P12" s="10">
        <v>43833</v>
      </c>
      <c r="Q12" s="13" t="s">
        <v>459</v>
      </c>
      <c r="R12" s="10">
        <v>43839</v>
      </c>
      <c r="S12" s="10">
        <v>43839</v>
      </c>
      <c r="T12" s="10">
        <v>43840</v>
      </c>
      <c r="U12" s="10">
        <v>43841</v>
      </c>
    </row>
    <row r="13" spans="1:256" s="55" customFormat="1">
      <c r="A13" s="62" t="s">
        <v>356</v>
      </c>
      <c r="B13" s="12" t="s">
        <v>499</v>
      </c>
      <c r="C13" s="10">
        <v>43832</v>
      </c>
      <c r="D13" s="10">
        <v>43832</v>
      </c>
      <c r="E13" s="10">
        <v>43833</v>
      </c>
      <c r="F13" s="10">
        <v>43834</v>
      </c>
      <c r="G13" s="10">
        <v>43837</v>
      </c>
      <c r="H13" s="10">
        <v>43838</v>
      </c>
      <c r="I13" s="10">
        <v>43838</v>
      </c>
      <c r="J13" s="10">
        <v>43838</v>
      </c>
      <c r="K13" s="10">
        <v>43839</v>
      </c>
      <c r="L13" s="10">
        <v>43839</v>
      </c>
      <c r="M13" s="10">
        <v>43840</v>
      </c>
      <c r="N13" s="10">
        <v>43840</v>
      </c>
      <c r="O13" s="10">
        <v>43840</v>
      </c>
      <c r="P13" s="10">
        <v>43840</v>
      </c>
      <c r="Q13" s="13" t="s">
        <v>501</v>
      </c>
      <c r="R13" s="10">
        <v>43846</v>
      </c>
      <c r="S13" s="10">
        <v>43846</v>
      </c>
      <c r="T13" s="10">
        <v>43847</v>
      </c>
      <c r="U13" s="10">
        <v>43848</v>
      </c>
    </row>
    <row r="14" spans="1:256" s="55" customFormat="1">
      <c r="A14" s="73" t="s">
        <v>355</v>
      </c>
      <c r="B14" s="12" t="s">
        <v>500</v>
      </c>
      <c r="C14" s="10">
        <v>43839</v>
      </c>
      <c r="D14" s="10">
        <v>43839</v>
      </c>
      <c r="E14" s="10">
        <v>43840</v>
      </c>
      <c r="F14" s="10">
        <v>43841</v>
      </c>
      <c r="G14" s="10">
        <v>43844</v>
      </c>
      <c r="H14" s="10">
        <v>43845</v>
      </c>
      <c r="I14" s="10">
        <v>43845</v>
      </c>
      <c r="J14" s="10">
        <v>43845</v>
      </c>
      <c r="K14" s="10">
        <v>43846</v>
      </c>
      <c r="L14" s="10">
        <v>43846</v>
      </c>
      <c r="M14" s="10">
        <v>43847</v>
      </c>
      <c r="N14" s="10">
        <v>43847</v>
      </c>
      <c r="O14" s="10">
        <v>43847</v>
      </c>
      <c r="P14" s="10">
        <v>43847</v>
      </c>
      <c r="Q14" s="13" t="s">
        <v>502</v>
      </c>
      <c r="R14" s="98">
        <v>43851</v>
      </c>
      <c r="S14" s="98">
        <v>43851</v>
      </c>
      <c r="T14" s="98" t="s">
        <v>619</v>
      </c>
      <c r="U14" s="98" t="s">
        <v>619</v>
      </c>
    </row>
    <row r="15" spans="1:256" s="55" customFormat="1">
      <c r="A15" s="62" t="s">
        <v>356</v>
      </c>
      <c r="B15" s="12" t="s">
        <v>578</v>
      </c>
      <c r="C15" s="10">
        <v>43846</v>
      </c>
      <c r="D15" s="10">
        <v>43846</v>
      </c>
      <c r="E15" s="10">
        <v>43847</v>
      </c>
      <c r="F15" s="10">
        <v>43848</v>
      </c>
      <c r="G15" s="10">
        <v>43851</v>
      </c>
      <c r="H15" s="10">
        <v>43852</v>
      </c>
      <c r="I15" s="10">
        <v>43852</v>
      </c>
      <c r="J15" s="10">
        <v>43852</v>
      </c>
      <c r="K15" s="10">
        <v>43853</v>
      </c>
      <c r="L15" s="10">
        <v>43853</v>
      </c>
      <c r="M15" s="117" t="s">
        <v>85</v>
      </c>
      <c r="N15" s="117" t="s">
        <v>85</v>
      </c>
      <c r="O15" s="117" t="s">
        <v>85</v>
      </c>
      <c r="P15" s="117" t="s">
        <v>85</v>
      </c>
      <c r="Q15" s="13" t="s">
        <v>580</v>
      </c>
      <c r="R15" s="10">
        <v>43860</v>
      </c>
      <c r="S15" s="10">
        <v>43860</v>
      </c>
      <c r="T15" s="10">
        <v>43861</v>
      </c>
      <c r="U15" s="10">
        <v>43862</v>
      </c>
    </row>
    <row r="16" spans="1:256" s="55" customFormat="1">
      <c r="A16" s="73" t="s">
        <v>355</v>
      </c>
      <c r="B16" s="12" t="s">
        <v>579</v>
      </c>
      <c r="C16" s="132" t="s">
        <v>620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4"/>
      <c r="Q16" s="13" t="s">
        <v>581</v>
      </c>
      <c r="R16" s="132" t="s">
        <v>620</v>
      </c>
      <c r="S16" s="133"/>
      <c r="T16" s="133"/>
      <c r="U16" s="134"/>
    </row>
    <row r="17" spans="1:21" s="55" customFormat="1">
      <c r="A17" s="62" t="s">
        <v>356</v>
      </c>
      <c r="B17" s="12" t="s">
        <v>611</v>
      </c>
      <c r="C17" s="10">
        <v>43860</v>
      </c>
      <c r="D17" s="10">
        <v>43860</v>
      </c>
      <c r="E17" s="10">
        <v>43861</v>
      </c>
      <c r="F17" s="10">
        <v>43862</v>
      </c>
      <c r="G17" s="10">
        <v>43865</v>
      </c>
      <c r="H17" s="10">
        <v>43866</v>
      </c>
      <c r="I17" s="10">
        <v>43866</v>
      </c>
      <c r="J17" s="10">
        <v>43866</v>
      </c>
      <c r="K17" s="10">
        <v>43867</v>
      </c>
      <c r="L17" s="10">
        <v>43867</v>
      </c>
      <c r="M17" s="10">
        <v>43868</v>
      </c>
      <c r="N17" s="10">
        <v>43868</v>
      </c>
      <c r="O17" s="10">
        <v>43868</v>
      </c>
      <c r="P17" s="10">
        <v>43868</v>
      </c>
      <c r="Q17" s="13" t="s">
        <v>612</v>
      </c>
      <c r="R17" s="10">
        <v>43874</v>
      </c>
      <c r="S17" s="10">
        <v>43874</v>
      </c>
      <c r="T17" s="10">
        <v>43875</v>
      </c>
      <c r="U17" s="10">
        <v>43876</v>
      </c>
    </row>
    <row r="18" spans="1:21" s="55" customFormat="1">
      <c r="A18" s="73" t="s">
        <v>355</v>
      </c>
      <c r="B18" s="12" t="s">
        <v>613</v>
      </c>
      <c r="C18" s="10">
        <v>43867</v>
      </c>
      <c r="D18" s="10">
        <v>43867</v>
      </c>
      <c r="E18" s="10">
        <v>43868</v>
      </c>
      <c r="F18" s="10">
        <v>43869</v>
      </c>
      <c r="G18" s="10">
        <v>43872</v>
      </c>
      <c r="H18" s="10">
        <v>43873</v>
      </c>
      <c r="I18" s="10">
        <v>43873</v>
      </c>
      <c r="J18" s="10">
        <v>43873</v>
      </c>
      <c r="K18" s="10">
        <v>43874</v>
      </c>
      <c r="L18" s="10">
        <v>43874</v>
      </c>
      <c r="M18" s="10">
        <v>43875</v>
      </c>
      <c r="N18" s="10">
        <v>43875</v>
      </c>
      <c r="O18" s="10">
        <v>43875</v>
      </c>
      <c r="P18" s="10">
        <v>43875</v>
      </c>
      <c r="Q18" s="13" t="s">
        <v>614</v>
      </c>
      <c r="R18" s="10">
        <v>43881</v>
      </c>
      <c r="S18" s="10">
        <v>43881</v>
      </c>
      <c r="T18" s="10">
        <v>43882</v>
      </c>
      <c r="U18" s="10">
        <v>43883</v>
      </c>
    </row>
    <row r="19" spans="1:21" s="55" customFormat="1">
      <c r="A19" s="62" t="s">
        <v>356</v>
      </c>
      <c r="B19" s="12" t="s">
        <v>615</v>
      </c>
      <c r="C19" s="10">
        <v>43874</v>
      </c>
      <c r="D19" s="10">
        <v>43874</v>
      </c>
      <c r="E19" s="10">
        <v>43875</v>
      </c>
      <c r="F19" s="10">
        <v>43876</v>
      </c>
      <c r="G19" s="10">
        <v>43879</v>
      </c>
      <c r="H19" s="10">
        <v>43880</v>
      </c>
      <c r="I19" s="10">
        <v>43880</v>
      </c>
      <c r="J19" s="10">
        <v>43880</v>
      </c>
      <c r="K19" s="10">
        <v>43881</v>
      </c>
      <c r="L19" s="10">
        <v>43881</v>
      </c>
      <c r="M19" s="10">
        <v>43882</v>
      </c>
      <c r="N19" s="10">
        <v>43882</v>
      </c>
      <c r="O19" s="10">
        <v>43882</v>
      </c>
      <c r="P19" s="10">
        <v>43882</v>
      </c>
      <c r="Q19" s="13" t="s">
        <v>616</v>
      </c>
      <c r="R19" s="10">
        <v>43888</v>
      </c>
      <c r="S19" s="10">
        <v>43888</v>
      </c>
      <c r="T19" s="10">
        <v>43889</v>
      </c>
      <c r="U19" s="10">
        <v>43890</v>
      </c>
    </row>
    <row r="20" spans="1:21" s="55" customFormat="1">
      <c r="A20" s="73" t="s">
        <v>355</v>
      </c>
      <c r="B20" s="12" t="s">
        <v>617</v>
      </c>
      <c r="C20" s="10">
        <v>43881</v>
      </c>
      <c r="D20" s="10">
        <v>43881</v>
      </c>
      <c r="E20" s="10">
        <v>43882</v>
      </c>
      <c r="F20" s="10">
        <v>43883</v>
      </c>
      <c r="G20" s="10">
        <v>43886</v>
      </c>
      <c r="H20" s="10">
        <v>43887</v>
      </c>
      <c r="I20" s="10">
        <v>43887</v>
      </c>
      <c r="J20" s="10">
        <v>43887</v>
      </c>
      <c r="K20" s="10">
        <v>43888</v>
      </c>
      <c r="L20" s="10">
        <v>43888</v>
      </c>
      <c r="M20" s="10">
        <v>43889</v>
      </c>
      <c r="N20" s="10">
        <v>43889</v>
      </c>
      <c r="O20" s="10">
        <v>43889</v>
      </c>
      <c r="P20" s="10">
        <v>43889</v>
      </c>
      <c r="Q20" s="13" t="s">
        <v>618</v>
      </c>
      <c r="R20" s="10">
        <v>43895</v>
      </c>
      <c r="S20" s="10">
        <v>43895</v>
      </c>
      <c r="T20" s="10">
        <v>43896</v>
      </c>
      <c r="U20" s="10">
        <v>43897</v>
      </c>
    </row>
    <row r="21" spans="1:21">
      <c r="J21" s="18"/>
      <c r="L21" s="18"/>
      <c r="N21" s="18"/>
      <c r="P21" s="18"/>
      <c r="Q21" s="18"/>
      <c r="R21" s="18"/>
      <c r="S21" s="18"/>
    </row>
    <row r="22" spans="1:21">
      <c r="A22" s="14" t="s">
        <v>176</v>
      </c>
      <c r="B22" s="141" t="s">
        <v>354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21">
      <c r="A23" s="15" t="s">
        <v>177</v>
      </c>
      <c r="B23" s="135" t="s">
        <v>230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3"/>
      <c r="S23" s="3"/>
    </row>
    <row r="24" spans="1:21">
      <c r="A24" s="15"/>
      <c r="B24" s="149" t="s">
        <v>309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1"/>
      <c r="R24" s="3"/>
      <c r="S24" s="3"/>
    </row>
    <row r="25" spans="1:21">
      <c r="A25" s="15" t="s">
        <v>178</v>
      </c>
      <c r="B25" s="142" t="s">
        <v>351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</row>
    <row r="26" spans="1:21">
      <c r="A26" s="16" t="s">
        <v>179</v>
      </c>
      <c r="B26" s="145" t="s">
        <v>180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21">
      <c r="A27" s="16" t="s">
        <v>181</v>
      </c>
      <c r="B27" s="145" t="s">
        <v>182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T27" s="85"/>
    </row>
    <row r="28" spans="1:21">
      <c r="A28" s="16" t="s">
        <v>183</v>
      </c>
      <c r="B28" s="142" t="s">
        <v>184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4"/>
    </row>
    <row r="29" spans="1:21">
      <c r="A29" s="16" t="s">
        <v>185</v>
      </c>
      <c r="B29" s="142" t="s">
        <v>186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4"/>
    </row>
    <row r="30" spans="1:21">
      <c r="A30" s="17" t="s">
        <v>187</v>
      </c>
      <c r="B30" s="146" t="s">
        <v>188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</row>
    <row r="31" spans="1:21">
      <c r="A31" s="58" t="s">
        <v>229</v>
      </c>
      <c r="B31" s="138" t="s">
        <v>189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</row>
  </sheetData>
  <mergeCells count="44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I5:J5"/>
    <mergeCell ref="K5:L5"/>
    <mergeCell ref="O5:P5"/>
    <mergeCell ref="G6:H6"/>
    <mergeCell ref="T7:U7"/>
    <mergeCell ref="A4:U4"/>
    <mergeCell ref="M7:N7"/>
    <mergeCell ref="O7:P7"/>
    <mergeCell ref="R7:S7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K7:L7"/>
    <mergeCell ref="I6:J6"/>
    <mergeCell ref="C16:P16"/>
    <mergeCell ref="R16:U16"/>
    <mergeCell ref="B23:Q23"/>
    <mergeCell ref="B31:Q31"/>
    <mergeCell ref="B22:Q22"/>
    <mergeCell ref="B25:Q25"/>
    <mergeCell ref="B26:Q26"/>
    <mergeCell ref="B28:Q28"/>
    <mergeCell ref="B29:Q29"/>
    <mergeCell ref="B30:Q30"/>
    <mergeCell ref="B27:Q27"/>
    <mergeCell ref="B24:Q24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30"/>
  <sheetViews>
    <sheetView topLeftCell="A4" zoomScaleNormal="100" workbookViewId="0">
      <selection activeCell="Q24" sqref="Q24"/>
    </sheetView>
  </sheetViews>
  <sheetFormatPr defaultRowHeight="15.6"/>
  <cols>
    <col min="1" max="1" width="19" customWidth="1"/>
    <col min="2" max="21" width="6.69921875" customWidth="1"/>
  </cols>
  <sheetData>
    <row r="1" spans="1:255" ht="45" customHeight="1">
      <c r="B1" s="172" t="s">
        <v>56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55" ht="17.100000000000001" customHeight="1">
      <c r="B2" s="173" t="s">
        <v>57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55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297" t="s">
        <v>58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</row>
    <row r="5" spans="1:255">
      <c r="A5" s="44" t="s">
        <v>27</v>
      </c>
      <c r="B5" s="44" t="s">
        <v>28</v>
      </c>
      <c r="C5" s="180" t="s">
        <v>60</v>
      </c>
      <c r="D5" s="262"/>
      <c r="E5" s="180" t="s">
        <v>61</v>
      </c>
      <c r="F5" s="262"/>
      <c r="G5" s="180" t="s">
        <v>61</v>
      </c>
      <c r="H5" s="262"/>
      <c r="I5" s="180" t="s">
        <v>62</v>
      </c>
      <c r="J5" s="262"/>
      <c r="K5" s="184" t="s">
        <v>348</v>
      </c>
      <c r="L5" s="185"/>
      <c r="M5" s="184" t="s">
        <v>349</v>
      </c>
      <c r="N5" s="185"/>
      <c r="O5" s="44" t="s">
        <v>28</v>
      </c>
      <c r="P5" s="184" t="s">
        <v>64</v>
      </c>
      <c r="Q5" s="185"/>
      <c r="R5" s="184" t="s">
        <v>65</v>
      </c>
      <c r="S5" s="185"/>
      <c r="T5" s="180" t="s">
        <v>60</v>
      </c>
      <c r="U5" s="191"/>
    </row>
    <row r="6" spans="1:255">
      <c r="A6" s="20" t="s">
        <v>3</v>
      </c>
      <c r="B6" s="20" t="s">
        <v>4</v>
      </c>
      <c r="C6" s="182" t="s">
        <v>67</v>
      </c>
      <c r="D6" s="183"/>
      <c r="E6" s="182" t="s">
        <v>68</v>
      </c>
      <c r="F6" s="183"/>
      <c r="G6" s="182" t="s">
        <v>68</v>
      </c>
      <c r="H6" s="183"/>
      <c r="I6" s="182" t="s">
        <v>69</v>
      </c>
      <c r="J6" s="183"/>
      <c r="K6" s="178" t="s">
        <v>70</v>
      </c>
      <c r="L6" s="178"/>
      <c r="M6" s="178" t="s">
        <v>70</v>
      </c>
      <c r="N6" s="178"/>
      <c r="O6" s="20" t="s">
        <v>4</v>
      </c>
      <c r="P6" s="178" t="s">
        <v>71</v>
      </c>
      <c r="Q6" s="178"/>
      <c r="R6" s="178" t="s">
        <v>72</v>
      </c>
      <c r="S6" s="178"/>
      <c r="T6" s="182" t="s">
        <v>67</v>
      </c>
      <c r="U6" s="183"/>
    </row>
    <row r="7" spans="1:255">
      <c r="A7" s="20"/>
      <c r="B7" s="20"/>
      <c r="C7" s="182" t="s">
        <v>139</v>
      </c>
      <c r="D7" s="183"/>
      <c r="E7" s="182" t="s">
        <v>344</v>
      </c>
      <c r="F7" s="183"/>
      <c r="G7" s="182" t="s">
        <v>345</v>
      </c>
      <c r="H7" s="183"/>
      <c r="I7" s="182" t="s">
        <v>197</v>
      </c>
      <c r="J7" s="183"/>
      <c r="K7" s="20" t="s">
        <v>198</v>
      </c>
      <c r="L7" s="20" t="s">
        <v>198</v>
      </c>
      <c r="M7" s="182" t="s">
        <v>350</v>
      </c>
      <c r="N7" s="183"/>
      <c r="O7" s="20"/>
      <c r="P7" s="182" t="s">
        <v>346</v>
      </c>
      <c r="Q7" s="183"/>
      <c r="R7" s="182" t="s">
        <v>347</v>
      </c>
      <c r="S7" s="183"/>
      <c r="T7" s="182" t="s">
        <v>139</v>
      </c>
      <c r="U7" s="183"/>
    </row>
    <row r="8" spans="1:255">
      <c r="A8" s="45" t="s">
        <v>467</v>
      </c>
      <c r="B8" s="69" t="s">
        <v>445</v>
      </c>
      <c r="C8" s="27">
        <v>43793</v>
      </c>
      <c r="D8" s="26">
        <f t="shared" ref="D8" si="0">C8+1</f>
        <v>43794</v>
      </c>
      <c r="E8" s="27">
        <f t="shared" ref="E8" si="1">D8+2</f>
        <v>43796</v>
      </c>
      <c r="F8" s="26">
        <f t="shared" ref="F8" si="2">E8</f>
        <v>43796</v>
      </c>
      <c r="G8" s="26">
        <f t="shared" ref="G8" si="3">F8</f>
        <v>43796</v>
      </c>
      <c r="H8" s="26">
        <f t="shared" ref="H8" si="4">G8+1</f>
        <v>43797</v>
      </c>
      <c r="I8" s="26">
        <f t="shared" ref="I8" si="5">H8+2</f>
        <v>43799</v>
      </c>
      <c r="J8" s="26">
        <f t="shared" ref="J8" si="6">I8</f>
        <v>43799</v>
      </c>
      <c r="K8" s="26">
        <f t="shared" ref="K8" si="7">J8+4</f>
        <v>43803</v>
      </c>
      <c r="L8" s="26">
        <f t="shared" ref="L8" si="8">K8</f>
        <v>43803</v>
      </c>
      <c r="M8" s="27">
        <f t="shared" ref="M8" si="9">L8</f>
        <v>43803</v>
      </c>
      <c r="N8" s="27">
        <f t="shared" ref="N8" si="10">L8+1</f>
        <v>43804</v>
      </c>
      <c r="O8" s="69" t="s">
        <v>446</v>
      </c>
      <c r="P8" s="27">
        <f t="shared" ref="P8" si="11">N8+1</f>
        <v>43805</v>
      </c>
      <c r="Q8" s="26">
        <f t="shared" ref="Q8" si="12">P8+2</f>
        <v>43807</v>
      </c>
      <c r="R8" s="27">
        <f t="shared" ref="R8" si="13">Q8</f>
        <v>43807</v>
      </c>
      <c r="S8" s="26">
        <f t="shared" ref="S8" si="14">R8+2</f>
        <v>43809</v>
      </c>
      <c r="T8" s="27">
        <v>43814</v>
      </c>
      <c r="U8" s="26">
        <f t="shared" ref="U8" si="15">T8+1</f>
        <v>43815</v>
      </c>
    </row>
    <row r="9" spans="1:255">
      <c r="A9" s="66" t="s">
        <v>237</v>
      </c>
      <c r="B9" s="25" t="s">
        <v>417</v>
      </c>
      <c r="C9" s="27">
        <v>43800</v>
      </c>
      <c r="D9" s="26">
        <f t="shared" ref="D9:D14" si="16">C9+1</f>
        <v>43801</v>
      </c>
      <c r="E9" s="27">
        <f t="shared" ref="E9:E14" si="17">D9+2</f>
        <v>43803</v>
      </c>
      <c r="F9" s="26">
        <f t="shared" ref="F9:F14" si="18">E9</f>
        <v>43803</v>
      </c>
      <c r="G9" s="26">
        <f t="shared" ref="G9:G14" si="19">F9</f>
        <v>43803</v>
      </c>
      <c r="H9" s="26">
        <f t="shared" ref="H9:H14" si="20">G9+1</f>
        <v>43804</v>
      </c>
      <c r="I9" s="26">
        <f t="shared" ref="I9:I14" si="21">H9+2</f>
        <v>43806</v>
      </c>
      <c r="J9" s="26">
        <f t="shared" ref="J9:J14" si="22">I9</f>
        <v>43806</v>
      </c>
      <c r="K9" s="26">
        <f t="shared" ref="K9:K14" si="23">J9+4</f>
        <v>43810</v>
      </c>
      <c r="L9" s="26">
        <f t="shared" ref="L9:L14" si="24">K9</f>
        <v>43810</v>
      </c>
      <c r="M9" s="27">
        <f t="shared" ref="M9:M14" si="25">L9</f>
        <v>43810</v>
      </c>
      <c r="N9" s="27">
        <f t="shared" ref="N9:N14" si="26">L9+1</f>
        <v>43811</v>
      </c>
      <c r="O9" s="25" t="s">
        <v>418</v>
      </c>
      <c r="P9" s="27">
        <f t="shared" ref="P9:P14" si="27">N9+1</f>
        <v>43812</v>
      </c>
      <c r="Q9" s="26">
        <f t="shared" ref="Q9:Q14" si="28">P9+2</f>
        <v>43814</v>
      </c>
      <c r="R9" s="27">
        <f t="shared" ref="R9:R14" si="29">Q9</f>
        <v>43814</v>
      </c>
      <c r="S9" s="26">
        <f t="shared" ref="S9:S14" si="30">R9+2</f>
        <v>43816</v>
      </c>
      <c r="T9" s="27">
        <v>43821</v>
      </c>
      <c r="U9" s="26">
        <f t="shared" ref="U9:U14" si="31">T9+1</f>
        <v>43822</v>
      </c>
    </row>
    <row r="10" spans="1:255">
      <c r="A10" s="45" t="s">
        <v>440</v>
      </c>
      <c r="B10" s="25" t="s">
        <v>441</v>
      </c>
      <c r="C10" s="27">
        <v>43807</v>
      </c>
      <c r="D10" s="26">
        <f t="shared" si="16"/>
        <v>43808</v>
      </c>
      <c r="E10" s="27">
        <f t="shared" si="17"/>
        <v>43810</v>
      </c>
      <c r="F10" s="26">
        <f t="shared" si="18"/>
        <v>43810</v>
      </c>
      <c r="G10" s="26">
        <f t="shared" si="19"/>
        <v>43810</v>
      </c>
      <c r="H10" s="26">
        <f t="shared" si="20"/>
        <v>43811</v>
      </c>
      <c r="I10" s="26">
        <f t="shared" si="21"/>
        <v>43813</v>
      </c>
      <c r="J10" s="26">
        <f t="shared" si="22"/>
        <v>43813</v>
      </c>
      <c r="K10" s="26">
        <f t="shared" si="23"/>
        <v>43817</v>
      </c>
      <c r="L10" s="26">
        <f t="shared" si="24"/>
        <v>43817</v>
      </c>
      <c r="M10" s="27">
        <f t="shared" si="25"/>
        <v>43817</v>
      </c>
      <c r="N10" s="27">
        <f t="shared" si="26"/>
        <v>43818</v>
      </c>
      <c r="O10" s="25" t="s">
        <v>442</v>
      </c>
      <c r="P10" s="27">
        <f t="shared" si="27"/>
        <v>43819</v>
      </c>
      <c r="Q10" s="26">
        <f t="shared" si="28"/>
        <v>43821</v>
      </c>
      <c r="R10" s="27">
        <f t="shared" si="29"/>
        <v>43821</v>
      </c>
      <c r="S10" s="26">
        <f t="shared" si="30"/>
        <v>43823</v>
      </c>
      <c r="T10" s="27">
        <v>43828</v>
      </c>
      <c r="U10" s="26">
        <f t="shared" si="31"/>
        <v>43829</v>
      </c>
    </row>
    <row r="11" spans="1:255">
      <c r="A11" s="45" t="s">
        <v>467</v>
      </c>
      <c r="B11" s="69" t="s">
        <v>447</v>
      </c>
      <c r="C11" s="27">
        <v>43814</v>
      </c>
      <c r="D11" s="26">
        <f t="shared" si="16"/>
        <v>43815</v>
      </c>
      <c r="E11" s="27">
        <f t="shared" si="17"/>
        <v>43817</v>
      </c>
      <c r="F11" s="26">
        <f t="shared" si="18"/>
        <v>43817</v>
      </c>
      <c r="G11" s="26">
        <f t="shared" si="19"/>
        <v>43817</v>
      </c>
      <c r="H11" s="26">
        <f t="shared" si="20"/>
        <v>43818</v>
      </c>
      <c r="I11" s="26">
        <f t="shared" si="21"/>
        <v>43820</v>
      </c>
      <c r="J11" s="26">
        <f t="shared" si="22"/>
        <v>43820</v>
      </c>
      <c r="K11" s="26">
        <f t="shared" si="23"/>
        <v>43824</v>
      </c>
      <c r="L11" s="26">
        <f t="shared" si="24"/>
        <v>43824</v>
      </c>
      <c r="M11" s="27">
        <f t="shared" si="25"/>
        <v>43824</v>
      </c>
      <c r="N11" s="27">
        <f t="shared" si="26"/>
        <v>43825</v>
      </c>
      <c r="O11" s="69" t="s">
        <v>448</v>
      </c>
      <c r="P11" s="27">
        <f t="shared" si="27"/>
        <v>43826</v>
      </c>
      <c r="Q11" s="26">
        <f t="shared" si="28"/>
        <v>43828</v>
      </c>
      <c r="R11" s="27">
        <f t="shared" si="29"/>
        <v>43828</v>
      </c>
      <c r="S11" s="26">
        <f t="shared" si="30"/>
        <v>43830</v>
      </c>
      <c r="T11" s="27">
        <v>43835</v>
      </c>
      <c r="U11" s="26">
        <f t="shared" si="31"/>
        <v>43836</v>
      </c>
    </row>
    <row r="12" spans="1:255">
      <c r="A12" s="66" t="s">
        <v>237</v>
      </c>
      <c r="B12" s="25" t="s">
        <v>419</v>
      </c>
      <c r="C12" s="27">
        <v>43821</v>
      </c>
      <c r="D12" s="26">
        <f t="shared" si="16"/>
        <v>43822</v>
      </c>
      <c r="E12" s="27">
        <f t="shared" si="17"/>
        <v>43824</v>
      </c>
      <c r="F12" s="26">
        <f t="shared" si="18"/>
        <v>43824</v>
      </c>
      <c r="G12" s="26">
        <f t="shared" si="19"/>
        <v>43824</v>
      </c>
      <c r="H12" s="26">
        <f t="shared" si="20"/>
        <v>43825</v>
      </c>
      <c r="I12" s="26">
        <f t="shared" si="21"/>
        <v>43827</v>
      </c>
      <c r="J12" s="26">
        <f t="shared" si="22"/>
        <v>43827</v>
      </c>
      <c r="K12" s="26">
        <f t="shared" si="23"/>
        <v>43831</v>
      </c>
      <c r="L12" s="26">
        <f t="shared" si="24"/>
        <v>43831</v>
      </c>
      <c r="M12" s="27">
        <f t="shared" si="25"/>
        <v>43831</v>
      </c>
      <c r="N12" s="27">
        <f t="shared" si="26"/>
        <v>43832</v>
      </c>
      <c r="O12" s="25" t="s">
        <v>420</v>
      </c>
      <c r="P12" s="27">
        <f t="shared" si="27"/>
        <v>43833</v>
      </c>
      <c r="Q12" s="26">
        <f t="shared" si="28"/>
        <v>43835</v>
      </c>
      <c r="R12" s="27">
        <f t="shared" si="29"/>
        <v>43835</v>
      </c>
      <c r="S12" s="26">
        <f t="shared" si="30"/>
        <v>43837</v>
      </c>
      <c r="T12" s="27">
        <v>43842</v>
      </c>
      <c r="U12" s="26">
        <f t="shared" si="31"/>
        <v>43843</v>
      </c>
    </row>
    <row r="13" spans="1:255">
      <c r="A13" s="45" t="s">
        <v>440</v>
      </c>
      <c r="B13" s="25" t="s">
        <v>443</v>
      </c>
      <c r="C13" s="27">
        <v>43828</v>
      </c>
      <c r="D13" s="26">
        <f t="shared" si="16"/>
        <v>43829</v>
      </c>
      <c r="E13" s="27">
        <f t="shared" si="17"/>
        <v>43831</v>
      </c>
      <c r="F13" s="26">
        <f t="shared" si="18"/>
        <v>43831</v>
      </c>
      <c r="G13" s="26">
        <f t="shared" si="19"/>
        <v>43831</v>
      </c>
      <c r="H13" s="26">
        <f t="shared" si="20"/>
        <v>43832</v>
      </c>
      <c r="I13" s="26">
        <f t="shared" si="21"/>
        <v>43834</v>
      </c>
      <c r="J13" s="26">
        <f t="shared" si="22"/>
        <v>43834</v>
      </c>
      <c r="K13" s="26">
        <f t="shared" si="23"/>
        <v>43838</v>
      </c>
      <c r="L13" s="26">
        <f t="shared" si="24"/>
        <v>43838</v>
      </c>
      <c r="M13" s="27">
        <f t="shared" si="25"/>
        <v>43838</v>
      </c>
      <c r="N13" s="27">
        <f t="shared" si="26"/>
        <v>43839</v>
      </c>
      <c r="O13" s="25" t="s">
        <v>444</v>
      </c>
      <c r="P13" s="27">
        <f t="shared" si="27"/>
        <v>43840</v>
      </c>
      <c r="Q13" s="26">
        <f t="shared" si="28"/>
        <v>43842</v>
      </c>
      <c r="R13" s="27">
        <f t="shared" si="29"/>
        <v>43842</v>
      </c>
      <c r="S13" s="26">
        <f t="shared" si="30"/>
        <v>43844</v>
      </c>
      <c r="T13" s="27">
        <v>43849</v>
      </c>
      <c r="U13" s="26">
        <f t="shared" si="31"/>
        <v>43850</v>
      </c>
    </row>
    <row r="14" spans="1:255">
      <c r="A14" s="45" t="s">
        <v>467</v>
      </c>
      <c r="B14" s="69" t="s">
        <v>449</v>
      </c>
      <c r="C14" s="27">
        <v>43835</v>
      </c>
      <c r="D14" s="26">
        <f t="shared" si="16"/>
        <v>43836</v>
      </c>
      <c r="E14" s="27">
        <f t="shared" si="17"/>
        <v>43838</v>
      </c>
      <c r="F14" s="26">
        <f t="shared" si="18"/>
        <v>43838</v>
      </c>
      <c r="G14" s="26">
        <f t="shared" si="19"/>
        <v>43838</v>
      </c>
      <c r="H14" s="26">
        <f t="shared" si="20"/>
        <v>43839</v>
      </c>
      <c r="I14" s="26">
        <f t="shared" si="21"/>
        <v>43841</v>
      </c>
      <c r="J14" s="26">
        <f t="shared" si="22"/>
        <v>43841</v>
      </c>
      <c r="K14" s="26">
        <f t="shared" si="23"/>
        <v>43845</v>
      </c>
      <c r="L14" s="26">
        <f t="shared" si="24"/>
        <v>43845</v>
      </c>
      <c r="M14" s="27">
        <f t="shared" si="25"/>
        <v>43845</v>
      </c>
      <c r="N14" s="27">
        <f t="shared" si="26"/>
        <v>43846</v>
      </c>
      <c r="O14" s="69" t="s">
        <v>450</v>
      </c>
      <c r="P14" s="27">
        <f t="shared" si="27"/>
        <v>43847</v>
      </c>
      <c r="Q14" s="26">
        <f t="shared" si="28"/>
        <v>43849</v>
      </c>
      <c r="R14" s="27">
        <f t="shared" si="29"/>
        <v>43849</v>
      </c>
      <c r="S14" s="26">
        <f t="shared" si="30"/>
        <v>43851</v>
      </c>
      <c r="T14" s="27">
        <v>43856</v>
      </c>
      <c r="U14" s="26">
        <f t="shared" si="31"/>
        <v>43857</v>
      </c>
    </row>
    <row r="15" spans="1:255">
      <c r="A15" s="66" t="s">
        <v>237</v>
      </c>
      <c r="B15" s="25" t="s">
        <v>511</v>
      </c>
      <c r="C15" s="27">
        <v>43842</v>
      </c>
      <c r="D15" s="26">
        <f>C15+1</f>
        <v>43843</v>
      </c>
      <c r="E15" s="27">
        <f>D15+2</f>
        <v>43845</v>
      </c>
      <c r="F15" s="26">
        <f t="shared" ref="F15:G17" si="32">E15</f>
        <v>43845</v>
      </c>
      <c r="G15" s="26">
        <f t="shared" si="32"/>
        <v>43845</v>
      </c>
      <c r="H15" s="26">
        <f>G15+1</f>
        <v>43846</v>
      </c>
      <c r="I15" s="26">
        <f>H15+2</f>
        <v>43848</v>
      </c>
      <c r="J15" s="26">
        <f>I15</f>
        <v>43848</v>
      </c>
      <c r="K15" s="26">
        <f>J15+4</f>
        <v>43852</v>
      </c>
      <c r="L15" s="26">
        <f t="shared" ref="L15:M17" si="33">K15</f>
        <v>43852</v>
      </c>
      <c r="M15" s="27">
        <f t="shared" si="33"/>
        <v>43852</v>
      </c>
      <c r="N15" s="27">
        <f>L15+1</f>
        <v>43853</v>
      </c>
      <c r="O15" s="25" t="s">
        <v>512</v>
      </c>
      <c r="P15" s="27">
        <f>N15+1</f>
        <v>43854</v>
      </c>
      <c r="Q15" s="26">
        <f>P15+2</f>
        <v>43856</v>
      </c>
      <c r="R15" s="27">
        <f>Q15</f>
        <v>43856</v>
      </c>
      <c r="S15" s="26">
        <f>R15+2</f>
        <v>43858</v>
      </c>
      <c r="T15" s="27">
        <v>43863</v>
      </c>
      <c r="U15" s="26">
        <f>T15+1</f>
        <v>43864</v>
      </c>
    </row>
    <row r="16" spans="1:255">
      <c r="A16" s="45" t="s">
        <v>440</v>
      </c>
      <c r="B16" s="25" t="s">
        <v>513</v>
      </c>
      <c r="C16" s="27">
        <v>43849</v>
      </c>
      <c r="D16" s="26">
        <f>C16+1</f>
        <v>43850</v>
      </c>
      <c r="E16" s="27">
        <f>D16+2</f>
        <v>43852</v>
      </c>
      <c r="F16" s="26">
        <f t="shared" si="32"/>
        <v>43852</v>
      </c>
      <c r="G16" s="26">
        <f t="shared" si="32"/>
        <v>43852</v>
      </c>
      <c r="H16" s="26">
        <f>G16+1</f>
        <v>43853</v>
      </c>
      <c r="I16" s="26">
        <f>H16+2</f>
        <v>43855</v>
      </c>
      <c r="J16" s="26">
        <f>I16</f>
        <v>43855</v>
      </c>
      <c r="K16" s="26">
        <f>J16+4</f>
        <v>43859</v>
      </c>
      <c r="L16" s="26">
        <f t="shared" si="33"/>
        <v>43859</v>
      </c>
      <c r="M16" s="27">
        <f t="shared" si="33"/>
        <v>43859</v>
      </c>
      <c r="N16" s="27">
        <f>L16+1</f>
        <v>43860</v>
      </c>
      <c r="O16" s="25" t="s">
        <v>514</v>
      </c>
      <c r="P16" s="27">
        <f>N16+1</f>
        <v>43861</v>
      </c>
      <c r="Q16" s="26">
        <f>P16+2</f>
        <v>43863</v>
      </c>
      <c r="R16" s="27">
        <f>Q16</f>
        <v>43863</v>
      </c>
      <c r="S16" s="26">
        <f>R16+2</f>
        <v>43865</v>
      </c>
      <c r="T16" s="27">
        <v>43870</v>
      </c>
      <c r="U16" s="26">
        <f>T16+1</f>
        <v>43871</v>
      </c>
    </row>
    <row r="17" spans="1:21">
      <c r="A17" s="45" t="s">
        <v>467</v>
      </c>
      <c r="B17" s="25" t="s">
        <v>515</v>
      </c>
      <c r="C17" s="27">
        <v>43856</v>
      </c>
      <c r="D17" s="26">
        <f>C17+1</f>
        <v>43857</v>
      </c>
      <c r="E17" s="27">
        <f>D17+2</f>
        <v>43859</v>
      </c>
      <c r="F17" s="26">
        <f t="shared" si="32"/>
        <v>43859</v>
      </c>
      <c r="G17" s="26">
        <f t="shared" si="32"/>
        <v>43859</v>
      </c>
      <c r="H17" s="26">
        <f>G17+1</f>
        <v>43860</v>
      </c>
      <c r="I17" s="26">
        <f>H17+2</f>
        <v>43862</v>
      </c>
      <c r="J17" s="26">
        <f>I17</f>
        <v>43862</v>
      </c>
      <c r="K17" s="26">
        <f>J17+4</f>
        <v>43866</v>
      </c>
      <c r="L17" s="26">
        <f t="shared" si="33"/>
        <v>43866</v>
      </c>
      <c r="M17" s="27">
        <f t="shared" si="33"/>
        <v>43866</v>
      </c>
      <c r="N17" s="27">
        <f>L17+1</f>
        <v>43867</v>
      </c>
      <c r="O17" s="25" t="s">
        <v>516</v>
      </c>
      <c r="P17" s="27">
        <f>N17+1</f>
        <v>43868</v>
      </c>
      <c r="Q17" s="26">
        <f>P17+2</f>
        <v>43870</v>
      </c>
      <c r="R17" s="27">
        <f>Q17</f>
        <v>43870</v>
      </c>
      <c r="S17" s="26">
        <f>R17+2</f>
        <v>43872</v>
      </c>
      <c r="T17" s="27">
        <v>43877</v>
      </c>
      <c r="U17" s="26">
        <f>T17+1</f>
        <v>43878</v>
      </c>
    </row>
    <row r="18" spans="1: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6.2">
      <c r="A19" s="42" t="s">
        <v>19</v>
      </c>
      <c r="B19" s="189" t="s">
        <v>73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6.2" hidden="1" customHeight="1">
      <c r="A20" s="46" t="s">
        <v>74</v>
      </c>
      <c r="B20" s="190" t="s">
        <v>75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6.2" customHeight="1">
      <c r="A21" s="46" t="s">
        <v>67</v>
      </c>
      <c r="B21" s="193" t="s">
        <v>88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ht="16.2" customHeight="1">
      <c r="A22" s="46" t="s">
        <v>352</v>
      </c>
      <c r="B22" s="294" t="s">
        <v>353</v>
      </c>
      <c r="C22" s="295"/>
      <c r="D22" s="295"/>
      <c r="E22" s="295"/>
      <c r="F22" s="295"/>
      <c r="G22" s="295"/>
      <c r="H22" s="295"/>
      <c r="I22" s="295"/>
      <c r="J22" s="295"/>
      <c r="K22" s="296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ht="16.2" customHeight="1">
      <c r="A23" s="46" t="s">
        <v>68</v>
      </c>
      <c r="B23" s="190" t="s">
        <v>76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.2" customHeight="1">
      <c r="A24" s="46" t="s">
        <v>68</v>
      </c>
      <c r="B24" s="190" t="s">
        <v>77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6.2" customHeight="1">
      <c r="A25" s="47" t="s">
        <v>69</v>
      </c>
      <c r="B25" s="190" t="s">
        <v>78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2" customHeight="1">
      <c r="A26" s="47" t="s">
        <v>79</v>
      </c>
      <c r="B26" s="190" t="s">
        <v>80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6.2" customHeight="1">
      <c r="A27" s="46" t="s">
        <v>81</v>
      </c>
      <c r="B27" s="190" t="s">
        <v>377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6.2" customHeight="1">
      <c r="A28" s="46" t="s">
        <v>82</v>
      </c>
      <c r="B28" s="293" t="s">
        <v>378</v>
      </c>
      <c r="C28" s="293"/>
      <c r="D28" s="293"/>
      <c r="E28" s="293"/>
      <c r="F28" s="293"/>
      <c r="G28" s="293"/>
      <c r="H28" s="293"/>
      <c r="I28" s="293"/>
      <c r="J28" s="293"/>
      <c r="K28" s="293"/>
      <c r="L28" s="1"/>
      <c r="M28" s="1"/>
      <c r="N28" s="1"/>
      <c r="O28" s="1"/>
      <c r="P28" s="1"/>
      <c r="Q28" s="1"/>
      <c r="R28" s="1"/>
      <c r="S28" s="1"/>
      <c r="T28" s="1"/>
      <c r="U28" s="1"/>
    </row>
    <row r="30" spans="1:21">
      <c r="B30" s="32"/>
    </row>
  </sheetData>
  <mergeCells count="39">
    <mergeCell ref="C7:D7"/>
    <mergeCell ref="E7:F7"/>
    <mergeCell ref="G7:H7"/>
    <mergeCell ref="I7:J7"/>
    <mergeCell ref="P7:Q7"/>
    <mergeCell ref="R7:S7"/>
    <mergeCell ref="T7:U7"/>
    <mergeCell ref="M5:N5"/>
    <mergeCell ref="M6:N6"/>
    <mergeCell ref="M7:N7"/>
    <mergeCell ref="P5:Q5"/>
    <mergeCell ref="R5:S5"/>
    <mergeCell ref="R6:S6"/>
    <mergeCell ref="P6:Q6"/>
    <mergeCell ref="E5:F5"/>
    <mergeCell ref="I5:J5"/>
    <mergeCell ref="T6:U6"/>
    <mergeCell ref="C6:D6"/>
    <mergeCell ref="G5:H5"/>
    <mergeCell ref="K5:L5"/>
    <mergeCell ref="G6:H6"/>
    <mergeCell ref="I6:J6"/>
    <mergeCell ref="K6:L6"/>
    <mergeCell ref="B1:U1"/>
    <mergeCell ref="B2:U2"/>
    <mergeCell ref="E6:F6"/>
    <mergeCell ref="B28:K28"/>
    <mergeCell ref="B21:K21"/>
    <mergeCell ref="B23:K23"/>
    <mergeCell ref="B24:K24"/>
    <mergeCell ref="B25:K25"/>
    <mergeCell ref="B26:K26"/>
    <mergeCell ref="B22:K22"/>
    <mergeCell ref="B27:K27"/>
    <mergeCell ref="B20:K20"/>
    <mergeCell ref="B19:K19"/>
    <mergeCell ref="T5:U5"/>
    <mergeCell ref="A4:U4"/>
    <mergeCell ref="C5:D5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.6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2"/>
  <sheetViews>
    <sheetView topLeftCell="A4" workbookViewId="0">
      <selection activeCell="G27" sqref="G27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172" t="s">
        <v>254</v>
      </c>
      <c r="C1" s="172"/>
      <c r="D1" s="172"/>
      <c r="E1" s="172"/>
      <c r="F1" s="172"/>
      <c r="G1" s="172"/>
      <c r="H1" s="172"/>
      <c r="I1" s="172"/>
      <c r="J1" s="172"/>
      <c r="K1" s="172"/>
      <c r="L1" s="50"/>
      <c r="M1" s="50"/>
      <c r="N1" s="50"/>
      <c r="O1" s="50"/>
      <c r="P1" s="50"/>
      <c r="Q1" s="51"/>
    </row>
    <row r="2" spans="1:250" ht="17.100000000000001" customHeight="1">
      <c r="B2" s="173" t="s">
        <v>255</v>
      </c>
      <c r="C2" s="173"/>
      <c r="D2" s="173"/>
      <c r="E2" s="173"/>
      <c r="F2" s="173"/>
      <c r="G2" s="173"/>
      <c r="H2" s="173"/>
      <c r="I2" s="173"/>
      <c r="J2" s="173"/>
      <c r="K2" s="173"/>
      <c r="L2" s="52"/>
      <c r="M2" s="52"/>
      <c r="N2" s="52"/>
      <c r="O2" s="52"/>
      <c r="P2" s="52"/>
      <c r="Q2" s="52"/>
    </row>
    <row r="3" spans="1:250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174" t="s">
        <v>274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250">
      <c r="A5" s="86" t="s">
        <v>1</v>
      </c>
      <c r="B5" s="86" t="s">
        <v>2</v>
      </c>
      <c r="C5" s="176" t="s">
        <v>256</v>
      </c>
      <c r="D5" s="177"/>
      <c r="E5" s="176" t="s">
        <v>257</v>
      </c>
      <c r="F5" s="177"/>
      <c r="G5" s="176" t="s">
        <v>258</v>
      </c>
      <c r="H5" s="177"/>
      <c r="I5" s="86" t="s">
        <v>2</v>
      </c>
      <c r="J5" s="176" t="s">
        <v>256</v>
      </c>
      <c r="K5" s="177"/>
    </row>
    <row r="6" spans="1:250">
      <c r="A6" s="152" t="s">
        <v>3</v>
      </c>
      <c r="B6" s="152" t="s">
        <v>4</v>
      </c>
      <c r="C6" s="162" t="s">
        <v>259</v>
      </c>
      <c r="D6" s="165"/>
      <c r="E6" s="162" t="s">
        <v>260</v>
      </c>
      <c r="F6" s="165"/>
      <c r="G6" s="162" t="s">
        <v>261</v>
      </c>
      <c r="H6" s="165"/>
      <c r="I6" s="5" t="s">
        <v>4</v>
      </c>
      <c r="J6" s="162" t="s">
        <v>259</v>
      </c>
      <c r="K6" s="165"/>
    </row>
    <row r="7" spans="1:250">
      <c r="A7" s="155"/>
      <c r="B7" s="155"/>
      <c r="C7" s="162" t="s">
        <v>5</v>
      </c>
      <c r="D7" s="165"/>
      <c r="E7" s="162" t="s">
        <v>5</v>
      </c>
      <c r="F7" s="165"/>
      <c r="G7" s="162" t="s">
        <v>5</v>
      </c>
      <c r="H7" s="165"/>
      <c r="I7" s="7"/>
      <c r="J7" s="152" t="s">
        <v>5</v>
      </c>
      <c r="K7" s="152"/>
    </row>
    <row r="8" spans="1:250">
      <c r="A8" s="6"/>
      <c r="B8" s="5"/>
      <c r="C8" s="8" t="s">
        <v>270</v>
      </c>
      <c r="D8" s="8" t="s">
        <v>269</v>
      </c>
      <c r="E8" s="8" t="s">
        <v>271</v>
      </c>
      <c r="F8" s="8" t="s">
        <v>271</v>
      </c>
      <c r="G8" s="8" t="s">
        <v>272</v>
      </c>
      <c r="H8" s="8" t="s">
        <v>272</v>
      </c>
      <c r="I8" s="9"/>
      <c r="J8" s="8" t="s">
        <v>270</v>
      </c>
      <c r="K8" s="8" t="s">
        <v>269</v>
      </c>
    </row>
    <row r="9" spans="1:250" hidden="1">
      <c r="A9" s="11" t="s">
        <v>406</v>
      </c>
      <c r="B9" s="12" t="s">
        <v>392</v>
      </c>
      <c r="C9" s="10">
        <v>43805</v>
      </c>
      <c r="D9" s="10">
        <f>C9+1</f>
        <v>43806</v>
      </c>
      <c r="E9" s="10">
        <f>D9+2</f>
        <v>43808</v>
      </c>
      <c r="F9" s="10">
        <f>E9</f>
        <v>43808</v>
      </c>
      <c r="G9" s="10">
        <f>F9+1</f>
        <v>43809</v>
      </c>
      <c r="H9" s="10">
        <f>G9</f>
        <v>43809</v>
      </c>
      <c r="I9" s="13" t="s">
        <v>393</v>
      </c>
      <c r="J9" s="10">
        <v>43812</v>
      </c>
      <c r="K9" s="10">
        <f>J9+1</f>
        <v>43813</v>
      </c>
    </row>
    <row r="10" spans="1:250">
      <c r="A10" s="11" t="s">
        <v>406</v>
      </c>
      <c r="B10" s="12" t="s">
        <v>394</v>
      </c>
      <c r="C10" s="10">
        <v>43812</v>
      </c>
      <c r="D10" s="10">
        <f>C10+1</f>
        <v>43813</v>
      </c>
      <c r="E10" s="10">
        <f>D10+2</f>
        <v>43815</v>
      </c>
      <c r="F10" s="10">
        <f>E10</f>
        <v>43815</v>
      </c>
      <c r="G10" s="10">
        <f>F10+1</f>
        <v>43816</v>
      </c>
      <c r="H10" s="10">
        <f>G10</f>
        <v>43816</v>
      </c>
      <c r="I10" s="13" t="s">
        <v>395</v>
      </c>
      <c r="J10" s="10">
        <v>43819</v>
      </c>
      <c r="K10" s="10">
        <f>J10+1</f>
        <v>43820</v>
      </c>
    </row>
    <row r="11" spans="1:250">
      <c r="A11" s="11" t="s">
        <v>406</v>
      </c>
      <c r="B11" s="12" t="s">
        <v>456</v>
      </c>
      <c r="C11" s="10">
        <v>43819</v>
      </c>
      <c r="D11" s="10">
        <f>C11+1</f>
        <v>43820</v>
      </c>
      <c r="E11" s="10">
        <f>D11+2</f>
        <v>43822</v>
      </c>
      <c r="F11" s="10">
        <f>E11</f>
        <v>43822</v>
      </c>
      <c r="G11" s="10">
        <f>F11+1</f>
        <v>43823</v>
      </c>
      <c r="H11" s="10">
        <f>G11</f>
        <v>43823</v>
      </c>
      <c r="I11" s="13" t="s">
        <v>457</v>
      </c>
      <c r="J11" s="10">
        <v>43826</v>
      </c>
      <c r="K11" s="10">
        <f>J11+1</f>
        <v>43827</v>
      </c>
    </row>
    <row r="12" spans="1:250">
      <c r="A12" s="11" t="s">
        <v>406</v>
      </c>
      <c r="B12" s="12" t="s">
        <v>458</v>
      </c>
      <c r="C12" s="10">
        <v>43826</v>
      </c>
      <c r="D12" s="10">
        <f>C12+1</f>
        <v>43827</v>
      </c>
      <c r="E12" s="10">
        <f>D12+2</f>
        <v>43829</v>
      </c>
      <c r="F12" s="10">
        <f>E12</f>
        <v>43829</v>
      </c>
      <c r="G12" s="10">
        <f>F12+1</f>
        <v>43830</v>
      </c>
      <c r="H12" s="10">
        <f>G12</f>
        <v>43830</v>
      </c>
      <c r="I12" s="13" t="s">
        <v>459</v>
      </c>
      <c r="J12" s="10">
        <v>43833</v>
      </c>
      <c r="K12" s="10">
        <f>J12+1</f>
        <v>43834</v>
      </c>
    </row>
    <row r="13" spans="1:250">
      <c r="A13" s="11" t="s">
        <v>406</v>
      </c>
      <c r="B13" s="12" t="s">
        <v>574</v>
      </c>
      <c r="C13" s="10">
        <v>43833</v>
      </c>
      <c r="D13" s="10">
        <f t="shared" ref="D13:D16" si="0">C13+1</f>
        <v>43834</v>
      </c>
      <c r="E13" s="10">
        <f t="shared" ref="E13:E16" si="1">D13+2</f>
        <v>43836</v>
      </c>
      <c r="F13" s="10">
        <f t="shared" ref="F13:F16" si="2">E13</f>
        <v>43836</v>
      </c>
      <c r="G13" s="10">
        <f t="shared" ref="G13:G16" si="3">F13+1</f>
        <v>43837</v>
      </c>
      <c r="H13" s="10">
        <f t="shared" ref="H13:H16" si="4">G13</f>
        <v>43837</v>
      </c>
      <c r="I13" s="13" t="s">
        <v>575</v>
      </c>
      <c r="J13" s="10">
        <v>43840</v>
      </c>
      <c r="K13" s="10">
        <f t="shared" ref="K13:K16" si="5">J13+1</f>
        <v>43841</v>
      </c>
    </row>
    <row r="14" spans="1:250">
      <c r="A14" s="11" t="s">
        <v>406</v>
      </c>
      <c r="B14" s="12" t="s">
        <v>576</v>
      </c>
      <c r="C14" s="10">
        <v>43840</v>
      </c>
      <c r="D14" s="10">
        <f t="shared" si="0"/>
        <v>43841</v>
      </c>
      <c r="E14" s="10">
        <f t="shared" si="1"/>
        <v>43843</v>
      </c>
      <c r="F14" s="10">
        <f t="shared" si="2"/>
        <v>43843</v>
      </c>
      <c r="G14" s="10">
        <f t="shared" si="3"/>
        <v>43844</v>
      </c>
      <c r="H14" s="10">
        <f t="shared" si="4"/>
        <v>43844</v>
      </c>
      <c r="I14" s="13" t="s">
        <v>577</v>
      </c>
      <c r="J14" s="10">
        <v>43847</v>
      </c>
      <c r="K14" s="10">
        <f t="shared" si="5"/>
        <v>43848</v>
      </c>
    </row>
    <row r="15" spans="1:250">
      <c r="A15" s="11" t="s">
        <v>406</v>
      </c>
      <c r="B15" s="12" t="s">
        <v>578</v>
      </c>
      <c r="C15" s="10">
        <v>43847</v>
      </c>
      <c r="D15" s="10">
        <f t="shared" si="0"/>
        <v>43848</v>
      </c>
      <c r="E15" s="10">
        <f t="shared" si="1"/>
        <v>43850</v>
      </c>
      <c r="F15" s="10">
        <f t="shared" si="2"/>
        <v>43850</v>
      </c>
      <c r="G15" s="10">
        <f t="shared" si="3"/>
        <v>43851</v>
      </c>
      <c r="H15" s="10">
        <f t="shared" si="4"/>
        <v>43851</v>
      </c>
      <c r="I15" s="13" t="s">
        <v>580</v>
      </c>
      <c r="J15" s="10">
        <v>43854</v>
      </c>
      <c r="K15" s="10">
        <f t="shared" si="5"/>
        <v>43855</v>
      </c>
    </row>
    <row r="16" spans="1:250">
      <c r="A16" s="11" t="s">
        <v>406</v>
      </c>
      <c r="B16" s="12" t="s">
        <v>579</v>
      </c>
      <c r="C16" s="10">
        <v>43854</v>
      </c>
      <c r="D16" s="10">
        <f t="shared" si="0"/>
        <v>43855</v>
      </c>
      <c r="E16" s="10">
        <f t="shared" si="1"/>
        <v>43857</v>
      </c>
      <c r="F16" s="10">
        <f t="shared" si="2"/>
        <v>43857</v>
      </c>
      <c r="G16" s="10">
        <f t="shared" si="3"/>
        <v>43858</v>
      </c>
      <c r="H16" s="10">
        <f t="shared" si="4"/>
        <v>43858</v>
      </c>
      <c r="I16" s="13" t="s">
        <v>581</v>
      </c>
      <c r="J16" s="10">
        <v>43861</v>
      </c>
      <c r="K16" s="10">
        <f t="shared" si="5"/>
        <v>43862</v>
      </c>
    </row>
    <row r="17" spans="1:11">
      <c r="G17" s="18"/>
      <c r="H17" s="18"/>
    </row>
    <row r="18" spans="1:11">
      <c r="A18" s="14" t="s">
        <v>262</v>
      </c>
      <c r="B18" s="166" t="s">
        <v>273</v>
      </c>
      <c r="C18" s="167"/>
      <c r="D18" s="167"/>
      <c r="E18" s="167"/>
      <c r="F18" s="167"/>
      <c r="G18" s="167"/>
      <c r="H18" s="167"/>
      <c r="I18" s="167"/>
      <c r="J18" s="167"/>
      <c r="K18" s="168"/>
    </row>
    <row r="19" spans="1:11">
      <c r="A19" s="15" t="s">
        <v>268</v>
      </c>
      <c r="B19" s="142"/>
      <c r="C19" s="143"/>
      <c r="D19" s="143"/>
      <c r="E19" s="143"/>
      <c r="F19" s="143"/>
      <c r="G19" s="143"/>
      <c r="H19" s="143"/>
      <c r="I19" s="143"/>
      <c r="J19" s="143"/>
      <c r="K19" s="144"/>
    </row>
    <row r="20" spans="1:11">
      <c r="A20" s="15" t="s">
        <v>263</v>
      </c>
      <c r="B20" s="169" t="s">
        <v>305</v>
      </c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>
      <c r="A21" s="16" t="s">
        <v>264</v>
      </c>
      <c r="B21" s="142" t="s">
        <v>265</v>
      </c>
      <c r="C21" s="143"/>
      <c r="D21" s="143"/>
      <c r="E21" s="143"/>
      <c r="F21" s="143"/>
      <c r="G21" s="143"/>
      <c r="H21" s="143"/>
      <c r="I21" s="143"/>
      <c r="J21" s="143"/>
      <c r="K21" s="144"/>
    </row>
    <row r="22" spans="1:11">
      <c r="A22" s="58" t="s">
        <v>267</v>
      </c>
      <c r="B22" s="138" t="s">
        <v>266</v>
      </c>
      <c r="C22" s="139"/>
      <c r="D22" s="139"/>
      <c r="E22" s="139"/>
      <c r="F22" s="139"/>
      <c r="G22" s="139"/>
      <c r="H22" s="139"/>
      <c r="I22" s="139"/>
      <c r="J22" s="139"/>
      <c r="K22" s="140"/>
    </row>
  </sheetData>
  <mergeCells count="22">
    <mergeCell ref="B1:K1"/>
    <mergeCell ref="B2:K2"/>
    <mergeCell ref="A4:K4"/>
    <mergeCell ref="C5:D5"/>
    <mergeCell ref="E5:F5"/>
    <mergeCell ref="G5:H5"/>
    <mergeCell ref="J5:K5"/>
    <mergeCell ref="B22:K22"/>
    <mergeCell ref="E7:F7"/>
    <mergeCell ref="G7:H7"/>
    <mergeCell ref="J7:K7"/>
    <mergeCell ref="B18:K18"/>
    <mergeCell ref="B20:K20"/>
    <mergeCell ref="B21:K21"/>
    <mergeCell ref="C6:D6"/>
    <mergeCell ref="E6:F6"/>
    <mergeCell ref="B19:K19"/>
    <mergeCell ref="A6:A7"/>
    <mergeCell ref="B6:B7"/>
    <mergeCell ref="J6:K6"/>
    <mergeCell ref="G6:H6"/>
    <mergeCell ref="C7:D7"/>
  </mergeCells>
  <phoneticPr fontId="3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4" zoomScaleNormal="100" workbookViewId="0">
      <selection activeCell="S25" sqref="S25"/>
    </sheetView>
  </sheetViews>
  <sheetFormatPr defaultRowHeight="15.6"/>
  <cols>
    <col min="1" max="1" width="16.296875" customWidth="1"/>
    <col min="2" max="25" width="6.5" customWidth="1"/>
  </cols>
  <sheetData>
    <row r="1" spans="1:256" ht="45" customHeight="1">
      <c r="B1" s="172" t="s">
        <v>56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6" ht="17.100000000000001" customHeight="1">
      <c r="B2" s="173" t="s">
        <v>57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179" t="s">
        <v>91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</row>
    <row r="5" spans="1:256">
      <c r="A5" s="44" t="s">
        <v>27</v>
      </c>
      <c r="B5" s="44" t="s">
        <v>28</v>
      </c>
      <c r="C5" s="180" t="s">
        <v>92</v>
      </c>
      <c r="D5" s="181"/>
      <c r="E5" s="180" t="s">
        <v>93</v>
      </c>
      <c r="F5" s="191"/>
      <c r="G5" s="180" t="s">
        <v>94</v>
      </c>
      <c r="H5" s="181"/>
      <c r="I5" s="180" t="s">
        <v>95</v>
      </c>
      <c r="J5" s="181"/>
      <c r="K5" s="192" t="s">
        <v>83</v>
      </c>
      <c r="L5" s="185"/>
      <c r="M5" s="187" t="s">
        <v>277</v>
      </c>
      <c r="N5" s="188"/>
      <c r="O5" s="184" t="s">
        <v>96</v>
      </c>
      <c r="P5" s="185"/>
      <c r="Q5" s="44" t="s">
        <v>28</v>
      </c>
      <c r="R5" s="180" t="s">
        <v>97</v>
      </c>
      <c r="S5" s="181"/>
      <c r="T5" s="184" t="s">
        <v>63</v>
      </c>
      <c r="U5" s="185"/>
      <c r="V5" s="184" t="s">
        <v>98</v>
      </c>
      <c r="W5" s="185"/>
      <c r="X5" s="180" t="s">
        <v>92</v>
      </c>
      <c r="Y5" s="181"/>
    </row>
    <row r="6" spans="1:256">
      <c r="A6" s="20" t="s">
        <v>3</v>
      </c>
      <c r="B6" s="20" t="s">
        <v>4</v>
      </c>
      <c r="C6" s="182" t="s">
        <v>103</v>
      </c>
      <c r="D6" s="183"/>
      <c r="E6" s="182" t="s">
        <v>104</v>
      </c>
      <c r="F6" s="183"/>
      <c r="G6" s="182" t="s">
        <v>102</v>
      </c>
      <c r="H6" s="183"/>
      <c r="I6" s="182" t="s">
        <v>105</v>
      </c>
      <c r="J6" s="183"/>
      <c r="K6" s="178" t="s">
        <v>84</v>
      </c>
      <c r="L6" s="178"/>
      <c r="M6" s="186" t="s">
        <v>278</v>
      </c>
      <c r="N6" s="186"/>
      <c r="O6" s="178" t="s">
        <v>100</v>
      </c>
      <c r="P6" s="178"/>
      <c r="Q6" s="20" t="s">
        <v>4</v>
      </c>
      <c r="R6" s="182" t="s">
        <v>99</v>
      </c>
      <c r="S6" s="183"/>
      <c r="T6" s="178" t="s">
        <v>79</v>
      </c>
      <c r="U6" s="178"/>
      <c r="V6" s="178" t="s">
        <v>101</v>
      </c>
      <c r="W6" s="178"/>
      <c r="X6" s="182" t="s">
        <v>103</v>
      </c>
      <c r="Y6" s="183"/>
    </row>
    <row r="7" spans="1:256" ht="26.4">
      <c r="A7" s="6"/>
      <c r="B7" s="5"/>
      <c r="C7" s="8" t="s">
        <v>113</v>
      </c>
      <c r="D7" s="8" t="s">
        <v>114</v>
      </c>
      <c r="E7" s="8" t="s">
        <v>115</v>
      </c>
      <c r="F7" s="8" t="s">
        <v>116</v>
      </c>
      <c r="G7" s="8" t="s">
        <v>117</v>
      </c>
      <c r="H7" s="8" t="s">
        <v>118</v>
      </c>
      <c r="I7" s="8" t="s">
        <v>119</v>
      </c>
      <c r="J7" s="8" t="s">
        <v>120</v>
      </c>
      <c r="K7" s="88" t="s">
        <v>282</v>
      </c>
      <c r="L7" s="88" t="s">
        <v>276</v>
      </c>
      <c r="M7" s="89" t="s">
        <v>280</v>
      </c>
      <c r="N7" s="89" t="s">
        <v>281</v>
      </c>
      <c r="O7" s="8" t="s">
        <v>121</v>
      </c>
      <c r="P7" s="8" t="s">
        <v>122</v>
      </c>
      <c r="Q7" s="9"/>
      <c r="R7" s="8" t="s">
        <v>123</v>
      </c>
      <c r="S7" s="8" t="s">
        <v>124</v>
      </c>
      <c r="T7" s="8" t="s">
        <v>125</v>
      </c>
      <c r="U7" s="8" t="s">
        <v>126</v>
      </c>
      <c r="V7" s="8" t="s">
        <v>127</v>
      </c>
      <c r="W7" s="8" t="s">
        <v>128</v>
      </c>
      <c r="X7" s="8" t="s">
        <v>113</v>
      </c>
      <c r="Y7" s="8" t="s">
        <v>114</v>
      </c>
    </row>
    <row r="8" spans="1:256">
      <c r="A8" s="45" t="s">
        <v>130</v>
      </c>
      <c r="B8" s="25" t="s">
        <v>396</v>
      </c>
      <c r="C8" s="26">
        <v>43797</v>
      </c>
      <c r="D8" s="26">
        <f t="shared" ref="D8:E11" si="0">C8</f>
        <v>43797</v>
      </c>
      <c r="E8" s="27">
        <f t="shared" si="0"/>
        <v>43797</v>
      </c>
      <c r="F8" s="26">
        <f t="shared" ref="F8:F12" si="1">E8+1</f>
        <v>43798</v>
      </c>
      <c r="G8" s="27">
        <f t="shared" ref="G8:G12" si="2">SUM(F8,1)</f>
        <v>43799</v>
      </c>
      <c r="H8" s="26">
        <f t="shared" ref="H8:H12" si="3">G8</f>
        <v>43799</v>
      </c>
      <c r="I8" s="26">
        <f t="shared" ref="I8:I12" si="4">H8+1</f>
        <v>43800</v>
      </c>
      <c r="J8" s="26">
        <f t="shared" ref="J8:J12" si="5">I8</f>
        <v>43800</v>
      </c>
      <c r="K8" s="26">
        <f t="shared" ref="K8:K12" si="6">J8+3</f>
        <v>43803</v>
      </c>
      <c r="L8" s="26">
        <f t="shared" ref="L8:M11" si="7">K8+1</f>
        <v>43804</v>
      </c>
      <c r="M8" s="26">
        <f t="shared" si="7"/>
        <v>43805</v>
      </c>
      <c r="N8" s="26">
        <f t="shared" ref="N8:N12" si="8">M8</f>
        <v>43805</v>
      </c>
      <c r="O8" s="26">
        <f t="shared" ref="O8:O12" si="9">N8+2</f>
        <v>43807</v>
      </c>
      <c r="P8" s="26">
        <f t="shared" ref="P8:P12" si="10">O8</f>
        <v>43807</v>
      </c>
      <c r="Q8" s="25" t="s">
        <v>397</v>
      </c>
      <c r="R8" s="27">
        <f t="shared" ref="R8:R13" si="11">P8+2</f>
        <v>43809</v>
      </c>
      <c r="S8" s="26">
        <f t="shared" ref="S8:S13" si="12">R8+1</f>
        <v>43810</v>
      </c>
      <c r="T8" s="27">
        <f t="shared" ref="T8:T13" si="13">S8+3</f>
        <v>43813</v>
      </c>
      <c r="U8" s="26">
        <f t="shared" ref="U8:U13" si="14">T8</f>
        <v>43813</v>
      </c>
      <c r="V8" s="26">
        <f t="shared" ref="V8:W9" si="15">U8+1</f>
        <v>43814</v>
      </c>
      <c r="W8" s="26">
        <f t="shared" si="15"/>
        <v>43815</v>
      </c>
      <c r="X8" s="26">
        <f t="shared" ref="X8:X13" si="16">W8+3</f>
        <v>43818</v>
      </c>
      <c r="Y8" s="26">
        <f t="shared" ref="Y8:Y13" si="17">X8</f>
        <v>43818</v>
      </c>
    </row>
    <row r="9" spans="1:256">
      <c r="A9" s="45" t="s">
        <v>129</v>
      </c>
      <c r="B9" s="25" t="s">
        <v>398</v>
      </c>
      <c r="C9" s="26">
        <v>43804</v>
      </c>
      <c r="D9" s="26">
        <f t="shared" si="0"/>
        <v>43804</v>
      </c>
      <c r="E9" s="27">
        <f t="shared" si="0"/>
        <v>43804</v>
      </c>
      <c r="F9" s="26">
        <f t="shared" si="1"/>
        <v>43805</v>
      </c>
      <c r="G9" s="27">
        <f t="shared" si="2"/>
        <v>43806</v>
      </c>
      <c r="H9" s="26">
        <f t="shared" si="3"/>
        <v>43806</v>
      </c>
      <c r="I9" s="26">
        <f t="shared" si="4"/>
        <v>43807</v>
      </c>
      <c r="J9" s="26">
        <f t="shared" si="5"/>
        <v>43807</v>
      </c>
      <c r="K9" s="26">
        <f t="shared" si="6"/>
        <v>43810</v>
      </c>
      <c r="L9" s="26">
        <f t="shared" si="7"/>
        <v>43811</v>
      </c>
      <c r="M9" s="26">
        <f t="shared" si="7"/>
        <v>43812</v>
      </c>
      <c r="N9" s="26">
        <f t="shared" si="8"/>
        <v>43812</v>
      </c>
      <c r="O9" s="26">
        <f t="shared" si="9"/>
        <v>43814</v>
      </c>
      <c r="P9" s="26">
        <f t="shared" si="10"/>
        <v>43814</v>
      </c>
      <c r="Q9" s="25" t="s">
        <v>400</v>
      </c>
      <c r="R9" s="27">
        <f t="shared" si="11"/>
        <v>43816</v>
      </c>
      <c r="S9" s="26">
        <f t="shared" si="12"/>
        <v>43817</v>
      </c>
      <c r="T9" s="27">
        <f t="shared" si="13"/>
        <v>43820</v>
      </c>
      <c r="U9" s="26">
        <f t="shared" si="14"/>
        <v>43820</v>
      </c>
      <c r="V9" s="26">
        <f t="shared" si="15"/>
        <v>43821</v>
      </c>
      <c r="W9" s="26">
        <f t="shared" si="15"/>
        <v>43822</v>
      </c>
      <c r="X9" s="26">
        <f t="shared" si="16"/>
        <v>43825</v>
      </c>
      <c r="Y9" s="26">
        <f t="shared" si="17"/>
        <v>43825</v>
      </c>
    </row>
    <row r="10" spans="1:256">
      <c r="A10" s="78" t="s">
        <v>391</v>
      </c>
      <c r="B10" s="25" t="s">
        <v>399</v>
      </c>
      <c r="C10" s="26">
        <v>43811</v>
      </c>
      <c r="D10" s="26">
        <f t="shared" si="0"/>
        <v>43811</v>
      </c>
      <c r="E10" s="27">
        <f t="shared" si="0"/>
        <v>43811</v>
      </c>
      <c r="F10" s="26">
        <f t="shared" si="1"/>
        <v>43812</v>
      </c>
      <c r="G10" s="27">
        <f t="shared" si="2"/>
        <v>43813</v>
      </c>
      <c r="H10" s="26">
        <f t="shared" si="3"/>
        <v>43813</v>
      </c>
      <c r="I10" s="26">
        <f t="shared" si="4"/>
        <v>43814</v>
      </c>
      <c r="J10" s="26">
        <f t="shared" si="5"/>
        <v>43814</v>
      </c>
      <c r="K10" s="26">
        <f t="shared" si="6"/>
        <v>43817</v>
      </c>
      <c r="L10" s="26">
        <f t="shared" si="7"/>
        <v>43818</v>
      </c>
      <c r="M10" s="26">
        <f t="shared" si="7"/>
        <v>43819</v>
      </c>
      <c r="N10" s="26">
        <f t="shared" si="8"/>
        <v>43819</v>
      </c>
      <c r="O10" s="26">
        <f t="shared" si="9"/>
        <v>43821</v>
      </c>
      <c r="P10" s="26">
        <f t="shared" si="10"/>
        <v>43821</v>
      </c>
      <c r="Q10" s="25" t="s">
        <v>401</v>
      </c>
      <c r="R10" s="71">
        <f t="shared" si="11"/>
        <v>43823</v>
      </c>
      <c r="S10" s="70" t="s">
        <v>224</v>
      </c>
      <c r="T10" s="27"/>
      <c r="U10" s="26"/>
      <c r="V10" s="26"/>
      <c r="W10" s="26"/>
      <c r="X10" s="26"/>
      <c r="Y10" s="26"/>
    </row>
    <row r="11" spans="1:256">
      <c r="A11" s="45" t="s">
        <v>130</v>
      </c>
      <c r="B11" s="25" t="s">
        <v>481</v>
      </c>
      <c r="C11" s="26">
        <v>43818</v>
      </c>
      <c r="D11" s="26">
        <f t="shared" si="0"/>
        <v>43818</v>
      </c>
      <c r="E11" s="27">
        <f t="shared" si="0"/>
        <v>43818</v>
      </c>
      <c r="F11" s="26">
        <f t="shared" si="1"/>
        <v>43819</v>
      </c>
      <c r="G11" s="27">
        <f t="shared" si="2"/>
        <v>43820</v>
      </c>
      <c r="H11" s="26">
        <f t="shared" si="3"/>
        <v>43820</v>
      </c>
      <c r="I11" s="26">
        <f t="shared" si="4"/>
        <v>43821</v>
      </c>
      <c r="J11" s="26">
        <f t="shared" si="5"/>
        <v>43821</v>
      </c>
      <c r="K11" s="26">
        <f t="shared" si="6"/>
        <v>43824</v>
      </c>
      <c r="L11" s="26">
        <f t="shared" si="7"/>
        <v>43825</v>
      </c>
      <c r="M11" s="26">
        <f t="shared" si="7"/>
        <v>43826</v>
      </c>
      <c r="N11" s="26">
        <f t="shared" si="8"/>
        <v>43826</v>
      </c>
      <c r="O11" s="26">
        <f t="shared" si="9"/>
        <v>43828</v>
      </c>
      <c r="P11" s="26">
        <f t="shared" si="10"/>
        <v>43828</v>
      </c>
      <c r="Q11" s="25" t="s">
        <v>482</v>
      </c>
      <c r="R11" s="71">
        <f t="shared" si="11"/>
        <v>43830</v>
      </c>
      <c r="S11" s="70" t="s">
        <v>199</v>
      </c>
      <c r="T11" s="27"/>
      <c r="U11" s="26"/>
      <c r="V11" s="26"/>
      <c r="W11" s="26"/>
      <c r="X11" s="26"/>
      <c r="Y11" s="26"/>
    </row>
    <row r="12" spans="1:256">
      <c r="A12" s="45" t="s">
        <v>129</v>
      </c>
      <c r="B12" s="25" t="s">
        <v>483</v>
      </c>
      <c r="C12" s="26">
        <v>43825</v>
      </c>
      <c r="D12" s="26">
        <f t="shared" ref="D12:E16" si="18">C12</f>
        <v>43825</v>
      </c>
      <c r="E12" s="27">
        <f t="shared" si="18"/>
        <v>43825</v>
      </c>
      <c r="F12" s="26">
        <f t="shared" si="1"/>
        <v>43826</v>
      </c>
      <c r="G12" s="27">
        <f t="shared" si="2"/>
        <v>43827</v>
      </c>
      <c r="H12" s="26">
        <f t="shared" si="3"/>
        <v>43827</v>
      </c>
      <c r="I12" s="26">
        <f t="shared" si="4"/>
        <v>43828</v>
      </c>
      <c r="J12" s="26">
        <f t="shared" si="5"/>
        <v>43828</v>
      </c>
      <c r="K12" s="26">
        <f t="shared" si="6"/>
        <v>43831</v>
      </c>
      <c r="L12" s="26">
        <f t="shared" ref="L12:M16" si="19">K12+1</f>
        <v>43832</v>
      </c>
      <c r="M12" s="26">
        <f t="shared" si="19"/>
        <v>43833</v>
      </c>
      <c r="N12" s="26">
        <f t="shared" si="8"/>
        <v>43833</v>
      </c>
      <c r="O12" s="26">
        <f t="shared" si="9"/>
        <v>43835</v>
      </c>
      <c r="P12" s="26">
        <f t="shared" si="10"/>
        <v>43835</v>
      </c>
      <c r="Q12" s="25" t="s">
        <v>484</v>
      </c>
      <c r="R12" s="27">
        <f t="shared" si="11"/>
        <v>43837</v>
      </c>
      <c r="S12" s="26">
        <f t="shared" si="12"/>
        <v>43838</v>
      </c>
      <c r="T12" s="27">
        <f t="shared" si="13"/>
        <v>43841</v>
      </c>
      <c r="U12" s="26">
        <f t="shared" si="14"/>
        <v>43841</v>
      </c>
      <c r="V12" s="26">
        <f t="shared" ref="V12:W14" si="20">U12+1</f>
        <v>43842</v>
      </c>
      <c r="W12" s="26">
        <f t="shared" si="20"/>
        <v>43843</v>
      </c>
      <c r="X12" s="26">
        <f t="shared" si="16"/>
        <v>43846</v>
      </c>
      <c r="Y12" s="26">
        <f t="shared" si="17"/>
        <v>43846</v>
      </c>
    </row>
    <row r="13" spans="1:256">
      <c r="A13" s="78" t="s">
        <v>391</v>
      </c>
      <c r="B13" s="25" t="s">
        <v>485</v>
      </c>
      <c r="C13" s="26"/>
      <c r="D13" s="26"/>
      <c r="E13" s="27"/>
      <c r="F13" s="26"/>
      <c r="G13" s="27"/>
      <c r="H13" s="26"/>
      <c r="I13" s="26"/>
      <c r="J13" s="26"/>
      <c r="K13" s="26"/>
      <c r="L13" s="26"/>
      <c r="M13" s="26"/>
      <c r="N13" s="26"/>
      <c r="O13" s="70" t="s">
        <v>543</v>
      </c>
      <c r="P13" s="68">
        <v>43477</v>
      </c>
      <c r="Q13" s="25" t="s">
        <v>486</v>
      </c>
      <c r="R13" s="27">
        <f t="shared" si="11"/>
        <v>43479</v>
      </c>
      <c r="S13" s="26">
        <f t="shared" si="12"/>
        <v>43480</v>
      </c>
      <c r="T13" s="27">
        <f t="shared" si="13"/>
        <v>43483</v>
      </c>
      <c r="U13" s="26">
        <f t="shared" si="14"/>
        <v>43483</v>
      </c>
      <c r="V13" s="26">
        <f t="shared" si="20"/>
        <v>43484</v>
      </c>
      <c r="W13" s="26">
        <f t="shared" si="20"/>
        <v>43485</v>
      </c>
      <c r="X13" s="26">
        <f t="shared" si="16"/>
        <v>43488</v>
      </c>
      <c r="Y13" s="26">
        <f t="shared" si="17"/>
        <v>43488</v>
      </c>
    </row>
    <row r="14" spans="1:256">
      <c r="A14" s="45" t="s">
        <v>130</v>
      </c>
      <c r="B14" s="25" t="s">
        <v>339</v>
      </c>
      <c r="C14" s="26"/>
      <c r="D14" s="26"/>
      <c r="E14" s="27"/>
      <c r="F14" s="26"/>
      <c r="G14" s="27"/>
      <c r="H14" s="26"/>
      <c r="I14" s="26"/>
      <c r="J14" s="26"/>
      <c r="K14" s="26"/>
      <c r="L14" s="26"/>
      <c r="M14" s="26"/>
      <c r="N14" s="26"/>
      <c r="O14" s="70" t="s">
        <v>226</v>
      </c>
      <c r="P14" s="68">
        <v>43484</v>
      </c>
      <c r="Q14" s="25" t="s">
        <v>517</v>
      </c>
      <c r="R14" s="27">
        <f>P14+2</f>
        <v>43486</v>
      </c>
      <c r="S14" s="26">
        <f>R14+1</f>
        <v>43487</v>
      </c>
      <c r="T14" s="27">
        <f>S14+3</f>
        <v>43490</v>
      </c>
      <c r="U14" s="26">
        <f>T14</f>
        <v>43490</v>
      </c>
      <c r="V14" s="26">
        <f t="shared" si="20"/>
        <v>43491</v>
      </c>
      <c r="W14" s="26">
        <f t="shared" si="20"/>
        <v>43492</v>
      </c>
      <c r="X14" s="26">
        <f>W14+3</f>
        <v>43495</v>
      </c>
      <c r="Y14" s="26">
        <f>X14</f>
        <v>43495</v>
      </c>
    </row>
    <row r="15" spans="1:256">
      <c r="A15" s="45" t="s">
        <v>129</v>
      </c>
      <c r="B15" s="25" t="s">
        <v>518</v>
      </c>
      <c r="C15" s="26">
        <v>43846</v>
      </c>
      <c r="D15" s="26">
        <f t="shared" si="18"/>
        <v>43846</v>
      </c>
      <c r="E15" s="27">
        <f t="shared" si="18"/>
        <v>43846</v>
      </c>
      <c r="F15" s="26">
        <f>E15+1</f>
        <v>43847</v>
      </c>
      <c r="G15" s="27">
        <f>SUM(F15,1)</f>
        <v>43848</v>
      </c>
      <c r="H15" s="26">
        <f>G15</f>
        <v>43848</v>
      </c>
      <c r="I15" s="26">
        <f>H15+1</f>
        <v>43849</v>
      </c>
      <c r="J15" s="26">
        <f>I15</f>
        <v>43849</v>
      </c>
      <c r="K15" s="26">
        <f>J15+3</f>
        <v>43852</v>
      </c>
      <c r="L15" s="26">
        <f t="shared" si="19"/>
        <v>43853</v>
      </c>
      <c r="M15" s="26">
        <f t="shared" si="19"/>
        <v>43854</v>
      </c>
      <c r="N15" s="26">
        <f>M15</f>
        <v>43854</v>
      </c>
      <c r="O15" s="26">
        <f>N15+2</f>
        <v>43856</v>
      </c>
      <c r="P15" s="26">
        <f>O15</f>
        <v>43856</v>
      </c>
      <c r="Q15" s="25" t="s">
        <v>519</v>
      </c>
      <c r="R15" s="71">
        <f>P15+2</f>
        <v>43858</v>
      </c>
      <c r="S15" s="70" t="s">
        <v>199</v>
      </c>
      <c r="T15" s="27"/>
      <c r="U15" s="26"/>
      <c r="V15" s="26"/>
      <c r="W15" s="26"/>
      <c r="X15" s="26"/>
      <c r="Y15" s="26"/>
    </row>
    <row r="16" spans="1:256">
      <c r="A16" s="78" t="s">
        <v>391</v>
      </c>
      <c r="B16" s="25" t="s">
        <v>520</v>
      </c>
      <c r="C16" s="26">
        <v>43853</v>
      </c>
      <c r="D16" s="26">
        <f t="shared" si="18"/>
        <v>43853</v>
      </c>
      <c r="E16" s="27">
        <f t="shared" si="18"/>
        <v>43853</v>
      </c>
      <c r="F16" s="26">
        <f>E16+1</f>
        <v>43854</v>
      </c>
      <c r="G16" s="27">
        <f>SUM(F16,1)</f>
        <v>43855</v>
      </c>
      <c r="H16" s="26">
        <f>G16</f>
        <v>43855</v>
      </c>
      <c r="I16" s="26">
        <f>H16+1</f>
        <v>43856</v>
      </c>
      <c r="J16" s="26">
        <f>I16</f>
        <v>43856</v>
      </c>
      <c r="K16" s="26">
        <f>J16+3</f>
        <v>43859</v>
      </c>
      <c r="L16" s="26">
        <f t="shared" si="19"/>
        <v>43860</v>
      </c>
      <c r="M16" s="26">
        <f t="shared" si="19"/>
        <v>43861</v>
      </c>
      <c r="N16" s="26">
        <f>M16</f>
        <v>43861</v>
      </c>
      <c r="O16" s="26">
        <f>N16+2</f>
        <v>43863</v>
      </c>
      <c r="P16" s="26">
        <f>O16</f>
        <v>43863</v>
      </c>
      <c r="Q16" s="25" t="s">
        <v>225</v>
      </c>
      <c r="R16" s="71">
        <f>P16+2</f>
        <v>43865</v>
      </c>
      <c r="S16" s="70" t="s">
        <v>199</v>
      </c>
      <c r="T16" s="27"/>
      <c r="U16" s="26"/>
      <c r="V16" s="26"/>
      <c r="W16" s="26"/>
      <c r="X16" s="26"/>
      <c r="Y16" s="26"/>
    </row>
    <row r="17" spans="1:25">
      <c r="A17" s="45" t="s">
        <v>130</v>
      </c>
      <c r="B17" s="25" t="s">
        <v>546</v>
      </c>
      <c r="C17" s="26">
        <v>43860</v>
      </c>
      <c r="D17" s="26">
        <f t="shared" ref="D17" si="21">C17</f>
        <v>43860</v>
      </c>
      <c r="E17" s="27">
        <f t="shared" ref="E17" si="22">D17</f>
        <v>43860</v>
      </c>
      <c r="F17" s="26">
        <f t="shared" ref="F17:F22" si="23">E17+1</f>
        <v>43861</v>
      </c>
      <c r="G17" s="27">
        <f t="shared" ref="G17:G22" si="24">SUM(F17,1)</f>
        <v>43862</v>
      </c>
      <c r="H17" s="26">
        <f t="shared" ref="H17:H22" si="25">G17</f>
        <v>43862</v>
      </c>
      <c r="I17" s="26">
        <f t="shared" ref="I17:I22" si="26">H17+1</f>
        <v>43863</v>
      </c>
      <c r="J17" s="26">
        <f t="shared" ref="J17:J22" si="27">I17</f>
        <v>43863</v>
      </c>
      <c r="K17" s="26">
        <f t="shared" ref="K17:K22" si="28">J17+3</f>
        <v>43866</v>
      </c>
      <c r="L17" s="26">
        <f t="shared" ref="L17" si="29">K17+1</f>
        <v>43867</v>
      </c>
      <c r="M17" s="26">
        <f t="shared" ref="M17" si="30">L17+1</f>
        <v>43868</v>
      </c>
      <c r="N17" s="26">
        <f t="shared" ref="N17:N22" si="31">M17</f>
        <v>43868</v>
      </c>
      <c r="O17" s="26">
        <f t="shared" ref="O17:O22" si="32">N17+2</f>
        <v>43870</v>
      </c>
      <c r="P17" s="26">
        <f t="shared" ref="P17:P22" si="33">O17</f>
        <v>43870</v>
      </c>
      <c r="Q17" s="25" t="s">
        <v>547</v>
      </c>
      <c r="R17" s="27">
        <f t="shared" ref="R17:R19" si="34">P17+2</f>
        <v>43872</v>
      </c>
      <c r="S17" s="26">
        <f t="shared" ref="S17:S22" si="35">R17+1</f>
        <v>43873</v>
      </c>
      <c r="T17" s="27">
        <f t="shared" ref="T17:T22" si="36">S17+3</f>
        <v>43876</v>
      </c>
      <c r="U17" s="26">
        <f t="shared" ref="U17:U22" si="37">T17</f>
        <v>43876</v>
      </c>
      <c r="V17" s="26">
        <f t="shared" ref="V17:V19" si="38">U17+1</f>
        <v>43877</v>
      </c>
      <c r="W17" s="26">
        <f t="shared" ref="W17:W19" si="39">V17+1</f>
        <v>43878</v>
      </c>
      <c r="X17" s="26">
        <f t="shared" ref="X17:X22" si="40">W17+3</f>
        <v>43881</v>
      </c>
      <c r="Y17" s="26">
        <f t="shared" ref="Y17:Y22" si="41">X17</f>
        <v>43881</v>
      </c>
    </row>
    <row r="18" spans="1:25">
      <c r="A18" s="45" t="s">
        <v>129</v>
      </c>
      <c r="B18" s="25" t="s">
        <v>548</v>
      </c>
      <c r="C18" s="26"/>
      <c r="D18" s="26"/>
      <c r="E18" s="27"/>
      <c r="F18" s="26"/>
      <c r="G18" s="27"/>
      <c r="H18" s="26"/>
      <c r="I18" s="26"/>
      <c r="J18" s="26"/>
      <c r="K18" s="26"/>
      <c r="L18" s="26"/>
      <c r="M18" s="26"/>
      <c r="N18" s="26"/>
      <c r="O18" s="70" t="s">
        <v>226</v>
      </c>
      <c r="P18" s="68">
        <v>43512</v>
      </c>
      <c r="Q18" s="25" t="s">
        <v>549</v>
      </c>
      <c r="R18" s="27">
        <f t="shared" si="34"/>
        <v>43514</v>
      </c>
      <c r="S18" s="26">
        <f t="shared" si="35"/>
        <v>43515</v>
      </c>
      <c r="T18" s="27">
        <f t="shared" si="36"/>
        <v>43518</v>
      </c>
      <c r="U18" s="26">
        <f t="shared" si="37"/>
        <v>43518</v>
      </c>
      <c r="V18" s="26">
        <f t="shared" si="38"/>
        <v>43519</v>
      </c>
      <c r="W18" s="26">
        <f t="shared" si="39"/>
        <v>43520</v>
      </c>
      <c r="X18" s="26">
        <f t="shared" si="40"/>
        <v>43523</v>
      </c>
      <c r="Y18" s="26">
        <f t="shared" si="41"/>
        <v>43523</v>
      </c>
    </row>
    <row r="19" spans="1:25">
      <c r="A19" s="78" t="s">
        <v>391</v>
      </c>
      <c r="B19" s="25" t="s">
        <v>550</v>
      </c>
      <c r="C19" s="26"/>
      <c r="D19" s="26"/>
      <c r="E19" s="27"/>
      <c r="F19" s="26"/>
      <c r="G19" s="27"/>
      <c r="H19" s="26"/>
      <c r="I19" s="26"/>
      <c r="J19" s="26"/>
      <c r="K19" s="26"/>
      <c r="L19" s="26"/>
      <c r="M19" s="26"/>
      <c r="N19" s="26"/>
      <c r="O19" s="70" t="s">
        <v>226</v>
      </c>
      <c r="P19" s="68">
        <v>43519</v>
      </c>
      <c r="Q19" s="25" t="s">
        <v>551</v>
      </c>
      <c r="R19" s="27">
        <f t="shared" si="34"/>
        <v>43521</v>
      </c>
      <c r="S19" s="26">
        <f t="shared" si="35"/>
        <v>43522</v>
      </c>
      <c r="T19" s="27">
        <f t="shared" si="36"/>
        <v>43525</v>
      </c>
      <c r="U19" s="26">
        <f t="shared" si="37"/>
        <v>43525</v>
      </c>
      <c r="V19" s="26">
        <f t="shared" si="38"/>
        <v>43526</v>
      </c>
      <c r="W19" s="26">
        <f t="shared" si="39"/>
        <v>43527</v>
      </c>
      <c r="X19" s="26">
        <f t="shared" si="40"/>
        <v>43530</v>
      </c>
      <c r="Y19" s="26">
        <f t="shared" si="41"/>
        <v>43530</v>
      </c>
    </row>
    <row r="20" spans="1:25">
      <c r="A20" s="45" t="s">
        <v>130</v>
      </c>
      <c r="B20" s="25" t="s">
        <v>552</v>
      </c>
      <c r="C20" s="26">
        <v>43881</v>
      </c>
      <c r="D20" s="26">
        <f t="shared" ref="D20:D22" si="42">C20</f>
        <v>43881</v>
      </c>
      <c r="E20" s="27">
        <f t="shared" ref="E20:E22" si="43">D20</f>
        <v>43881</v>
      </c>
      <c r="F20" s="26">
        <f t="shared" si="23"/>
        <v>43882</v>
      </c>
      <c r="G20" s="27">
        <f t="shared" si="24"/>
        <v>43883</v>
      </c>
      <c r="H20" s="26">
        <f t="shared" si="25"/>
        <v>43883</v>
      </c>
      <c r="I20" s="26">
        <f t="shared" si="26"/>
        <v>43884</v>
      </c>
      <c r="J20" s="26">
        <f t="shared" si="27"/>
        <v>43884</v>
      </c>
      <c r="K20" s="26">
        <f t="shared" si="28"/>
        <v>43887</v>
      </c>
      <c r="L20" s="26">
        <f t="shared" ref="L20:L22" si="44">K20+1</f>
        <v>43888</v>
      </c>
      <c r="M20" s="26">
        <f t="shared" ref="M20:M22" si="45">L20+1</f>
        <v>43889</v>
      </c>
      <c r="N20" s="26">
        <f t="shared" si="31"/>
        <v>43889</v>
      </c>
      <c r="O20" s="26">
        <f t="shared" si="32"/>
        <v>43891</v>
      </c>
      <c r="P20" s="26">
        <f t="shared" si="33"/>
        <v>43891</v>
      </c>
      <c r="Q20" s="25" t="s">
        <v>553</v>
      </c>
      <c r="R20" s="27">
        <f t="shared" ref="R20:R22" si="46">P20+2</f>
        <v>43893</v>
      </c>
      <c r="S20" s="26">
        <f t="shared" si="35"/>
        <v>43894</v>
      </c>
      <c r="T20" s="27">
        <f t="shared" si="36"/>
        <v>43897</v>
      </c>
      <c r="U20" s="26">
        <f t="shared" si="37"/>
        <v>43897</v>
      </c>
      <c r="V20" s="26">
        <f t="shared" ref="V20:V22" si="47">U20+1</f>
        <v>43898</v>
      </c>
      <c r="W20" s="26">
        <f t="shared" ref="W20:W22" si="48">V20+1</f>
        <v>43899</v>
      </c>
      <c r="X20" s="26">
        <f t="shared" si="40"/>
        <v>43902</v>
      </c>
      <c r="Y20" s="26">
        <f t="shared" si="41"/>
        <v>43902</v>
      </c>
    </row>
    <row r="21" spans="1:25">
      <c r="A21" s="45" t="s">
        <v>129</v>
      </c>
      <c r="B21" s="25" t="s">
        <v>554</v>
      </c>
      <c r="C21" s="26">
        <v>43888</v>
      </c>
      <c r="D21" s="26">
        <f t="shared" si="42"/>
        <v>43888</v>
      </c>
      <c r="E21" s="27">
        <f t="shared" si="43"/>
        <v>43888</v>
      </c>
      <c r="F21" s="26">
        <f t="shared" si="23"/>
        <v>43889</v>
      </c>
      <c r="G21" s="27">
        <f t="shared" si="24"/>
        <v>43890</v>
      </c>
      <c r="H21" s="26">
        <f t="shared" si="25"/>
        <v>43890</v>
      </c>
      <c r="I21" s="26">
        <f t="shared" si="26"/>
        <v>43891</v>
      </c>
      <c r="J21" s="26">
        <f t="shared" si="27"/>
        <v>43891</v>
      </c>
      <c r="K21" s="26">
        <f t="shared" si="28"/>
        <v>43894</v>
      </c>
      <c r="L21" s="26">
        <f t="shared" si="44"/>
        <v>43895</v>
      </c>
      <c r="M21" s="26">
        <f t="shared" si="45"/>
        <v>43896</v>
      </c>
      <c r="N21" s="26">
        <f t="shared" si="31"/>
        <v>43896</v>
      </c>
      <c r="O21" s="26">
        <f t="shared" si="32"/>
        <v>43898</v>
      </c>
      <c r="P21" s="26">
        <f t="shared" si="33"/>
        <v>43898</v>
      </c>
      <c r="Q21" s="25" t="s">
        <v>555</v>
      </c>
      <c r="R21" s="27">
        <f t="shared" si="46"/>
        <v>43900</v>
      </c>
      <c r="S21" s="26">
        <f t="shared" si="35"/>
        <v>43901</v>
      </c>
      <c r="T21" s="27">
        <f t="shared" si="36"/>
        <v>43904</v>
      </c>
      <c r="U21" s="26">
        <f t="shared" si="37"/>
        <v>43904</v>
      </c>
      <c r="V21" s="26">
        <f t="shared" si="47"/>
        <v>43905</v>
      </c>
      <c r="W21" s="26">
        <f t="shared" si="48"/>
        <v>43906</v>
      </c>
      <c r="X21" s="26">
        <f t="shared" si="40"/>
        <v>43909</v>
      </c>
      <c r="Y21" s="26">
        <f t="shared" si="41"/>
        <v>43909</v>
      </c>
    </row>
    <row r="22" spans="1:25">
      <c r="A22" s="78" t="s">
        <v>391</v>
      </c>
      <c r="B22" s="25" t="s">
        <v>556</v>
      </c>
      <c r="C22" s="26">
        <v>43895</v>
      </c>
      <c r="D22" s="26">
        <f t="shared" si="42"/>
        <v>43895</v>
      </c>
      <c r="E22" s="27">
        <f t="shared" si="43"/>
        <v>43895</v>
      </c>
      <c r="F22" s="26">
        <f t="shared" si="23"/>
        <v>43896</v>
      </c>
      <c r="G22" s="27">
        <f t="shared" si="24"/>
        <v>43897</v>
      </c>
      <c r="H22" s="26">
        <f t="shared" si="25"/>
        <v>43897</v>
      </c>
      <c r="I22" s="26">
        <f t="shared" si="26"/>
        <v>43898</v>
      </c>
      <c r="J22" s="26">
        <f t="shared" si="27"/>
        <v>43898</v>
      </c>
      <c r="K22" s="26">
        <f t="shared" si="28"/>
        <v>43901</v>
      </c>
      <c r="L22" s="26">
        <f t="shared" si="44"/>
        <v>43902</v>
      </c>
      <c r="M22" s="26">
        <f t="shared" si="45"/>
        <v>43903</v>
      </c>
      <c r="N22" s="26">
        <f t="shared" si="31"/>
        <v>43903</v>
      </c>
      <c r="O22" s="26">
        <f t="shared" si="32"/>
        <v>43905</v>
      </c>
      <c r="P22" s="26">
        <f t="shared" si="33"/>
        <v>43905</v>
      </c>
      <c r="Q22" s="25" t="s">
        <v>557</v>
      </c>
      <c r="R22" s="27">
        <f t="shared" si="46"/>
        <v>43907</v>
      </c>
      <c r="S22" s="26">
        <f t="shared" si="35"/>
        <v>43908</v>
      </c>
      <c r="T22" s="27">
        <f t="shared" si="36"/>
        <v>43911</v>
      </c>
      <c r="U22" s="26">
        <f t="shared" si="37"/>
        <v>43911</v>
      </c>
      <c r="V22" s="26">
        <f t="shared" si="47"/>
        <v>43912</v>
      </c>
      <c r="W22" s="26">
        <f t="shared" si="48"/>
        <v>43913</v>
      </c>
      <c r="X22" s="26">
        <f t="shared" si="40"/>
        <v>43916</v>
      </c>
      <c r="Y22" s="26">
        <f t="shared" si="41"/>
        <v>43916</v>
      </c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6.2">
      <c r="A24" s="42" t="s">
        <v>19</v>
      </c>
      <c r="B24" s="189" t="s">
        <v>131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6.2" customHeight="1">
      <c r="A25" s="46" t="s">
        <v>106</v>
      </c>
      <c r="B25" s="190" t="s">
        <v>110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6.2" customHeight="1">
      <c r="A26" s="46" t="s">
        <v>107</v>
      </c>
      <c r="B26" s="190" t="s">
        <v>227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</row>
    <row r="27" spans="1:25" ht="16.2" customHeight="1">
      <c r="A27" s="46" t="s">
        <v>102</v>
      </c>
      <c r="B27" s="190" t="s">
        <v>132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6.2" customHeight="1">
      <c r="A28" s="46" t="s">
        <v>105</v>
      </c>
      <c r="B28" s="190" t="s">
        <v>111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6.2" customHeight="1">
      <c r="A29" s="47" t="s">
        <v>84</v>
      </c>
      <c r="B29" s="190" t="s">
        <v>135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6.2" customHeight="1">
      <c r="A30" s="47" t="s">
        <v>279</v>
      </c>
      <c r="B30" s="194" t="s">
        <v>283</v>
      </c>
      <c r="C30" s="195"/>
      <c r="D30" s="195"/>
      <c r="E30" s="195"/>
      <c r="F30" s="195"/>
      <c r="G30" s="195"/>
      <c r="H30" s="195"/>
      <c r="I30" s="195"/>
      <c r="J30" s="195"/>
      <c r="K30" s="19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6.2" customHeight="1">
      <c r="A31" s="47" t="s">
        <v>108</v>
      </c>
      <c r="B31" s="193" t="s">
        <v>275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6.2" customHeight="1">
      <c r="A32" s="47" t="s">
        <v>99</v>
      </c>
      <c r="B32" s="194" t="s">
        <v>133</v>
      </c>
      <c r="C32" s="195"/>
      <c r="D32" s="195"/>
      <c r="E32" s="195"/>
      <c r="F32" s="195"/>
      <c r="G32" s="195"/>
      <c r="H32" s="195"/>
      <c r="I32" s="195"/>
      <c r="J32" s="195"/>
      <c r="K32" s="19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2" customHeight="1">
      <c r="A33" s="46" t="s">
        <v>70</v>
      </c>
      <c r="B33" s="190" t="s">
        <v>112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2" customHeight="1">
      <c r="A34" s="46" t="s">
        <v>109</v>
      </c>
      <c r="B34" s="190" t="s">
        <v>228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6" spans="1:23">
      <c r="B36" s="32"/>
    </row>
  </sheetData>
  <mergeCells count="36">
    <mergeCell ref="B27:K27"/>
    <mergeCell ref="B28:K28"/>
    <mergeCell ref="B34:K34"/>
    <mergeCell ref="B29:K29"/>
    <mergeCell ref="B31:K31"/>
    <mergeCell ref="B32:K32"/>
    <mergeCell ref="B33:K33"/>
    <mergeCell ref="B30:K30"/>
    <mergeCell ref="R6:S6"/>
    <mergeCell ref="B24:K24"/>
    <mergeCell ref="B25:K25"/>
    <mergeCell ref="B26:K26"/>
    <mergeCell ref="C5:D5"/>
    <mergeCell ref="E5:F5"/>
    <mergeCell ref="G5:H5"/>
    <mergeCell ref="E6:F6"/>
    <mergeCell ref="G6:H6"/>
    <mergeCell ref="I5:J5"/>
    <mergeCell ref="K5:L5"/>
    <mergeCell ref="K6:L6"/>
    <mergeCell ref="B1:Y1"/>
    <mergeCell ref="V6:W6"/>
    <mergeCell ref="A4:Y4"/>
    <mergeCell ref="X5:Y5"/>
    <mergeCell ref="X6:Y6"/>
    <mergeCell ref="O5:P5"/>
    <mergeCell ref="O6:P6"/>
    <mergeCell ref="V5:W5"/>
    <mergeCell ref="C6:D6"/>
    <mergeCell ref="B2:Y2"/>
    <mergeCell ref="I6:J6"/>
    <mergeCell ref="M6:N6"/>
    <mergeCell ref="T6:U6"/>
    <mergeCell ref="M5:N5"/>
    <mergeCell ref="R5:S5"/>
    <mergeCell ref="T5:U5"/>
  </mergeCells>
  <phoneticPr fontId="3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0"/>
  <sheetViews>
    <sheetView topLeftCell="A4" workbookViewId="0">
      <selection activeCell="E24" sqref="E24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159" t="s">
        <v>56</v>
      </c>
      <c r="C1" s="159"/>
      <c r="D1" s="159"/>
      <c r="E1" s="159"/>
      <c r="F1" s="159"/>
      <c r="G1" s="159"/>
      <c r="H1" s="159"/>
      <c r="I1" s="64"/>
      <c r="J1" s="50"/>
      <c r="K1" s="50"/>
      <c r="L1" s="50"/>
      <c r="M1" s="50"/>
      <c r="N1" s="50"/>
      <c r="O1" s="51"/>
    </row>
    <row r="2" spans="1:243" ht="17.100000000000001" customHeight="1">
      <c r="B2" s="160" t="s">
        <v>57</v>
      </c>
      <c r="C2" s="160"/>
      <c r="D2" s="160"/>
      <c r="E2" s="160"/>
      <c r="F2" s="160"/>
      <c r="G2" s="160"/>
      <c r="H2" s="160"/>
      <c r="I2" s="65"/>
      <c r="J2" s="52"/>
      <c r="K2" s="52"/>
      <c r="L2" s="52"/>
      <c r="M2" s="52"/>
      <c r="N2" s="52"/>
      <c r="O2" s="52"/>
    </row>
    <row r="3" spans="1:243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153" t="s">
        <v>218</v>
      </c>
      <c r="B4" s="154"/>
      <c r="C4" s="154"/>
      <c r="D4" s="154"/>
      <c r="E4" s="154"/>
      <c r="F4" s="154"/>
      <c r="G4" s="154"/>
      <c r="H4" s="154"/>
    </row>
    <row r="5" spans="1:243">
      <c r="A5" s="4" t="s">
        <v>1</v>
      </c>
      <c r="B5" s="161" t="s">
        <v>214</v>
      </c>
      <c r="C5" s="161"/>
      <c r="D5" s="161" t="s">
        <v>215</v>
      </c>
      <c r="E5" s="161"/>
      <c r="F5" s="4" t="s">
        <v>2</v>
      </c>
      <c r="G5" s="157" t="s">
        <v>216</v>
      </c>
      <c r="H5" s="158"/>
    </row>
    <row r="6" spans="1:243">
      <c r="A6" s="152" t="s">
        <v>3</v>
      </c>
      <c r="B6" s="156" t="s">
        <v>156</v>
      </c>
      <c r="C6" s="156"/>
      <c r="D6" s="156" t="s">
        <v>157</v>
      </c>
      <c r="E6" s="156"/>
      <c r="F6" s="5" t="s">
        <v>4</v>
      </c>
      <c r="G6" s="156" t="s">
        <v>219</v>
      </c>
      <c r="H6" s="156"/>
    </row>
    <row r="7" spans="1:243">
      <c r="A7" s="155"/>
      <c r="B7" s="152" t="s">
        <v>5</v>
      </c>
      <c r="C7" s="152"/>
      <c r="D7" s="152" t="s">
        <v>5</v>
      </c>
      <c r="E7" s="152"/>
      <c r="F7" s="7"/>
      <c r="G7" s="152" t="s">
        <v>5</v>
      </c>
      <c r="H7" s="152"/>
    </row>
    <row r="8" spans="1:243" ht="26.4">
      <c r="A8" s="6"/>
      <c r="B8" s="8" t="s">
        <v>222</v>
      </c>
      <c r="C8" s="8" t="s">
        <v>209</v>
      </c>
      <c r="D8" s="8" t="s">
        <v>210</v>
      </c>
      <c r="E8" s="8" t="s">
        <v>211</v>
      </c>
      <c r="F8" s="9"/>
      <c r="G8" s="8" t="s">
        <v>212</v>
      </c>
      <c r="H8" s="8" t="s">
        <v>213</v>
      </c>
    </row>
    <row r="9" spans="1:243">
      <c r="A9" s="13" t="s">
        <v>367</v>
      </c>
      <c r="B9" s="10">
        <v>43804</v>
      </c>
      <c r="C9" s="10">
        <f t="shared" ref="C9:C17" si="0">B9+1</f>
        <v>43805</v>
      </c>
      <c r="D9" s="10">
        <f t="shared" ref="D9:D17" si="1">C9</f>
        <v>43805</v>
      </c>
      <c r="E9" s="10">
        <f t="shared" ref="E9:E17" si="2">D9+1</f>
        <v>43806</v>
      </c>
      <c r="F9" s="13" t="s">
        <v>402</v>
      </c>
      <c r="G9" s="10">
        <f t="shared" ref="G9:G17" si="3">E9+2</f>
        <v>43808</v>
      </c>
      <c r="H9" s="10">
        <f t="shared" ref="H9:H17" si="4">G9+1</f>
        <v>43809</v>
      </c>
    </row>
    <row r="10" spans="1:243">
      <c r="A10" s="11" t="s">
        <v>217</v>
      </c>
      <c r="B10" s="10">
        <v>43811</v>
      </c>
      <c r="C10" s="10">
        <f t="shared" si="0"/>
        <v>43812</v>
      </c>
      <c r="D10" s="10">
        <f t="shared" si="1"/>
        <v>43812</v>
      </c>
      <c r="E10" s="10">
        <f t="shared" si="2"/>
        <v>43813</v>
      </c>
      <c r="F10" s="13" t="s">
        <v>403</v>
      </c>
      <c r="G10" s="10">
        <f t="shared" si="3"/>
        <v>43815</v>
      </c>
      <c r="H10" s="10">
        <f t="shared" si="4"/>
        <v>43816</v>
      </c>
    </row>
    <row r="11" spans="1:243">
      <c r="A11" s="13" t="s">
        <v>316</v>
      </c>
      <c r="B11" s="10">
        <v>43818</v>
      </c>
      <c r="C11" s="10">
        <f t="shared" si="0"/>
        <v>43819</v>
      </c>
      <c r="D11" s="10">
        <f t="shared" si="1"/>
        <v>43819</v>
      </c>
      <c r="E11" s="10">
        <f t="shared" si="2"/>
        <v>43820</v>
      </c>
      <c r="F11" s="13" t="s">
        <v>404</v>
      </c>
      <c r="G11" s="10">
        <f t="shared" si="3"/>
        <v>43822</v>
      </c>
      <c r="H11" s="10">
        <f t="shared" si="4"/>
        <v>43823</v>
      </c>
    </row>
    <row r="12" spans="1:243">
      <c r="A12" s="13" t="s">
        <v>367</v>
      </c>
      <c r="B12" s="10">
        <v>43825</v>
      </c>
      <c r="C12" s="10">
        <f t="shared" si="0"/>
        <v>43826</v>
      </c>
      <c r="D12" s="10">
        <f t="shared" si="1"/>
        <v>43826</v>
      </c>
      <c r="E12" s="10">
        <f t="shared" si="2"/>
        <v>43827</v>
      </c>
      <c r="F12" s="13" t="s">
        <v>405</v>
      </c>
      <c r="G12" s="10">
        <f t="shared" si="3"/>
        <v>43829</v>
      </c>
      <c r="H12" s="10">
        <f t="shared" si="4"/>
        <v>43830</v>
      </c>
    </row>
    <row r="13" spans="1:243">
      <c r="A13" s="11" t="s">
        <v>217</v>
      </c>
      <c r="B13" s="98" t="s">
        <v>564</v>
      </c>
      <c r="C13" s="98" t="s">
        <v>565</v>
      </c>
      <c r="D13" s="98" t="s">
        <v>564</v>
      </c>
      <c r="E13" s="98" t="s">
        <v>564</v>
      </c>
      <c r="F13" s="13" t="s">
        <v>521</v>
      </c>
      <c r="G13" s="10"/>
      <c r="H13" s="10"/>
    </row>
    <row r="14" spans="1:243">
      <c r="A14" s="13" t="s">
        <v>316</v>
      </c>
      <c r="B14" s="10">
        <v>43839</v>
      </c>
      <c r="C14" s="10">
        <f t="shared" si="0"/>
        <v>43840</v>
      </c>
      <c r="D14" s="10">
        <f t="shared" si="1"/>
        <v>43840</v>
      </c>
      <c r="E14" s="10">
        <f t="shared" si="2"/>
        <v>43841</v>
      </c>
      <c r="F14" s="13" t="s">
        <v>522</v>
      </c>
      <c r="G14" s="10">
        <f t="shared" si="3"/>
        <v>43843</v>
      </c>
      <c r="H14" s="10">
        <f t="shared" si="4"/>
        <v>43844</v>
      </c>
    </row>
    <row r="15" spans="1:243">
      <c r="A15" s="13" t="s">
        <v>367</v>
      </c>
      <c r="B15" s="10">
        <v>43846</v>
      </c>
      <c r="C15" s="10">
        <f t="shared" si="0"/>
        <v>43847</v>
      </c>
      <c r="D15" s="10">
        <f t="shared" si="1"/>
        <v>43847</v>
      </c>
      <c r="E15" s="10">
        <f t="shared" si="2"/>
        <v>43848</v>
      </c>
      <c r="F15" s="13" t="s">
        <v>523</v>
      </c>
      <c r="G15" s="10">
        <f t="shared" si="3"/>
        <v>43850</v>
      </c>
      <c r="H15" s="10">
        <f t="shared" si="4"/>
        <v>43851</v>
      </c>
    </row>
    <row r="16" spans="1:243">
      <c r="A16" s="11" t="s">
        <v>217</v>
      </c>
      <c r="B16" s="10">
        <v>43853</v>
      </c>
      <c r="C16" s="10">
        <f t="shared" si="0"/>
        <v>43854</v>
      </c>
      <c r="D16" s="10">
        <f t="shared" si="1"/>
        <v>43854</v>
      </c>
      <c r="E16" s="10">
        <f t="shared" si="2"/>
        <v>43855</v>
      </c>
      <c r="F16" s="13" t="s">
        <v>524</v>
      </c>
      <c r="G16" s="10">
        <f t="shared" si="3"/>
        <v>43857</v>
      </c>
      <c r="H16" s="10">
        <f t="shared" si="4"/>
        <v>43858</v>
      </c>
    </row>
    <row r="17" spans="1:8">
      <c r="A17" s="13" t="s">
        <v>316</v>
      </c>
      <c r="B17" s="10">
        <v>43860</v>
      </c>
      <c r="C17" s="10">
        <f t="shared" si="0"/>
        <v>43861</v>
      </c>
      <c r="D17" s="10">
        <f t="shared" si="1"/>
        <v>43861</v>
      </c>
      <c r="E17" s="10">
        <f t="shared" si="2"/>
        <v>43862</v>
      </c>
      <c r="F17" s="13" t="s">
        <v>525</v>
      </c>
      <c r="G17" s="10">
        <f t="shared" si="3"/>
        <v>43864</v>
      </c>
      <c r="H17" s="10">
        <f t="shared" si="4"/>
        <v>43865</v>
      </c>
    </row>
    <row r="18" spans="1:8">
      <c r="A18" s="13" t="s">
        <v>367</v>
      </c>
      <c r="B18" s="10">
        <v>43867</v>
      </c>
      <c r="C18" s="10">
        <f t="shared" ref="C18:C20" si="5">B18+1</f>
        <v>43868</v>
      </c>
      <c r="D18" s="10">
        <f t="shared" ref="D18:D20" si="6">C18</f>
        <v>43868</v>
      </c>
      <c r="E18" s="10">
        <f t="shared" ref="E18:E20" si="7">D18+1</f>
        <v>43869</v>
      </c>
      <c r="F18" s="13" t="s">
        <v>566</v>
      </c>
      <c r="G18" s="10">
        <f t="shared" ref="G18:G20" si="8">E18+2</f>
        <v>43871</v>
      </c>
      <c r="H18" s="10">
        <f t="shared" ref="H18:H20" si="9">G18+1</f>
        <v>43872</v>
      </c>
    </row>
    <row r="19" spans="1:8">
      <c r="A19" s="11" t="s">
        <v>217</v>
      </c>
      <c r="B19" s="10">
        <v>43874</v>
      </c>
      <c r="C19" s="10">
        <f t="shared" si="5"/>
        <v>43875</v>
      </c>
      <c r="D19" s="10">
        <f t="shared" si="6"/>
        <v>43875</v>
      </c>
      <c r="E19" s="10">
        <f t="shared" si="7"/>
        <v>43876</v>
      </c>
      <c r="F19" s="13" t="s">
        <v>567</v>
      </c>
      <c r="G19" s="10">
        <f t="shared" si="8"/>
        <v>43878</v>
      </c>
      <c r="H19" s="10">
        <f t="shared" si="9"/>
        <v>43879</v>
      </c>
    </row>
    <row r="20" spans="1:8">
      <c r="A20" s="13" t="s">
        <v>316</v>
      </c>
      <c r="B20" s="10">
        <v>43881</v>
      </c>
      <c r="C20" s="10">
        <f t="shared" si="5"/>
        <v>43882</v>
      </c>
      <c r="D20" s="10">
        <f t="shared" si="6"/>
        <v>43882</v>
      </c>
      <c r="E20" s="10">
        <f t="shared" si="7"/>
        <v>43883</v>
      </c>
      <c r="F20" s="13" t="s">
        <v>568</v>
      </c>
      <c r="G20" s="10">
        <f t="shared" si="8"/>
        <v>43885</v>
      </c>
      <c r="H20" s="10">
        <f t="shared" si="9"/>
        <v>43886</v>
      </c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tabSelected="1" topLeftCell="A4" zoomScaleNormal="100" workbookViewId="0">
      <selection activeCell="N53" sqref="N53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172" t="s">
        <v>56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50"/>
      <c r="S1" s="50"/>
      <c r="T1" s="51"/>
    </row>
    <row r="2" spans="1:256" ht="17.100000000000001" customHeight="1">
      <c r="B2" s="173" t="s">
        <v>57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52"/>
      <c r="S2" s="52"/>
      <c r="T2" s="52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21" t="s">
        <v>317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179"/>
      <c r="S4" s="179"/>
      <c r="T4" s="179"/>
      <c r="U4" s="179"/>
    </row>
    <row r="5" spans="1:256">
      <c r="A5" s="19" t="s">
        <v>1</v>
      </c>
      <c r="B5" s="19" t="s">
        <v>2</v>
      </c>
      <c r="C5" s="222" t="s">
        <v>318</v>
      </c>
      <c r="D5" s="178"/>
      <c r="E5" s="223" t="s">
        <v>319</v>
      </c>
      <c r="F5" s="224"/>
      <c r="G5" s="225" t="s">
        <v>320</v>
      </c>
      <c r="H5" s="226"/>
      <c r="I5" s="222" t="s">
        <v>6</v>
      </c>
      <c r="J5" s="178"/>
      <c r="K5" s="217" t="s">
        <v>321</v>
      </c>
      <c r="L5" s="218"/>
      <c r="M5" s="250" t="s">
        <v>322</v>
      </c>
      <c r="N5" s="251"/>
      <c r="O5" s="19" t="s">
        <v>2</v>
      </c>
      <c r="P5" s="250" t="s">
        <v>6</v>
      </c>
      <c r="Q5" s="252"/>
      <c r="R5" s="222" t="s">
        <v>323</v>
      </c>
      <c r="S5" s="178"/>
      <c r="T5" s="222" t="s">
        <v>324</v>
      </c>
      <c r="U5" s="178"/>
    </row>
    <row r="6" spans="1:256">
      <c r="A6" s="20" t="s">
        <v>3</v>
      </c>
      <c r="B6" s="20" t="s">
        <v>4</v>
      </c>
      <c r="C6" s="178" t="s">
        <v>7</v>
      </c>
      <c r="D6" s="178"/>
      <c r="E6" s="224" t="s">
        <v>8</v>
      </c>
      <c r="F6" s="224"/>
      <c r="G6" s="226" t="s">
        <v>325</v>
      </c>
      <c r="H6" s="226"/>
      <c r="I6" s="178" t="s">
        <v>9</v>
      </c>
      <c r="J6" s="178"/>
      <c r="K6" s="220" t="s">
        <v>326</v>
      </c>
      <c r="L6" s="218"/>
      <c r="M6" s="182" t="s">
        <v>10</v>
      </c>
      <c r="N6" s="251"/>
      <c r="O6" s="20" t="s">
        <v>4</v>
      </c>
      <c r="P6" s="182" t="s">
        <v>9</v>
      </c>
      <c r="Q6" s="183"/>
      <c r="R6" s="178" t="s">
        <v>7</v>
      </c>
      <c r="S6" s="178"/>
      <c r="T6" s="224" t="s">
        <v>8</v>
      </c>
      <c r="U6" s="224"/>
    </row>
    <row r="7" spans="1:256">
      <c r="A7" s="21"/>
      <c r="B7" s="22"/>
      <c r="C7" s="214" t="s">
        <v>5</v>
      </c>
      <c r="D7" s="214"/>
      <c r="E7" s="215" t="s">
        <v>5</v>
      </c>
      <c r="F7" s="215"/>
      <c r="G7" s="216" t="s">
        <v>5</v>
      </c>
      <c r="H7" s="216"/>
      <c r="I7" s="214" t="s">
        <v>5</v>
      </c>
      <c r="J7" s="214"/>
      <c r="K7" s="219" t="s">
        <v>5</v>
      </c>
      <c r="L7" s="219"/>
      <c r="M7" s="214" t="s">
        <v>5</v>
      </c>
      <c r="N7" s="214"/>
      <c r="O7" s="22"/>
      <c r="P7" s="182" t="s">
        <v>5</v>
      </c>
      <c r="Q7" s="183"/>
      <c r="R7" s="214" t="s">
        <v>5</v>
      </c>
      <c r="S7" s="214"/>
      <c r="T7" s="215" t="s">
        <v>5</v>
      </c>
      <c r="U7" s="215"/>
    </row>
    <row r="8" spans="1:256" ht="26.4">
      <c r="A8" s="21"/>
      <c r="B8" s="23"/>
      <c r="C8" s="24" t="s">
        <v>327</v>
      </c>
      <c r="D8" s="24" t="s">
        <v>328</v>
      </c>
      <c r="E8" s="41" t="s">
        <v>12</v>
      </c>
      <c r="F8" s="41" t="s">
        <v>13</v>
      </c>
      <c r="G8" s="100" t="s">
        <v>329</v>
      </c>
      <c r="H8" s="100" t="s">
        <v>330</v>
      </c>
      <c r="I8" s="24" t="s">
        <v>331</v>
      </c>
      <c r="J8" s="24" t="s">
        <v>338</v>
      </c>
      <c r="K8" s="97" t="s">
        <v>332</v>
      </c>
      <c r="L8" s="97" t="s">
        <v>333</v>
      </c>
      <c r="M8" s="24" t="s">
        <v>334</v>
      </c>
      <c r="N8" s="24" t="s">
        <v>335</v>
      </c>
      <c r="O8" s="23"/>
      <c r="P8" s="24" t="s">
        <v>336</v>
      </c>
      <c r="Q8" s="24" t="s">
        <v>337</v>
      </c>
      <c r="R8" s="24" t="s">
        <v>327</v>
      </c>
      <c r="S8" s="24" t="s">
        <v>328</v>
      </c>
      <c r="T8" s="41" t="s">
        <v>12</v>
      </c>
      <c r="U8" s="41" t="s">
        <v>13</v>
      </c>
    </row>
    <row r="9" spans="1:256" hidden="1">
      <c r="A9" s="30" t="s">
        <v>582</v>
      </c>
      <c r="B9" s="30" t="s">
        <v>583</v>
      </c>
      <c r="C9" s="206" t="s">
        <v>584</v>
      </c>
      <c r="D9" s="207"/>
      <c r="E9" s="210" t="s">
        <v>585</v>
      </c>
      <c r="F9" s="211"/>
      <c r="G9" s="29">
        <v>43811</v>
      </c>
      <c r="H9" s="28">
        <f t="shared" ref="H9:H10" si="0">G9</f>
        <v>43811</v>
      </c>
      <c r="I9" s="29">
        <v>43812</v>
      </c>
      <c r="J9" s="28">
        <v>43813</v>
      </c>
      <c r="K9" s="80" t="s">
        <v>586</v>
      </c>
      <c r="L9" s="80" t="s">
        <v>586</v>
      </c>
      <c r="M9" s="28">
        <v>43814</v>
      </c>
      <c r="N9" s="28">
        <f t="shared" ref="N9:N11" si="1">M9+1</f>
        <v>43815</v>
      </c>
      <c r="O9" s="30" t="s">
        <v>455</v>
      </c>
      <c r="P9" s="70" t="s">
        <v>85</v>
      </c>
      <c r="Q9" s="70" t="s">
        <v>85</v>
      </c>
      <c r="R9" s="26">
        <v>43820</v>
      </c>
      <c r="S9" s="26">
        <v>43820</v>
      </c>
      <c r="T9" s="27">
        <f t="shared" ref="T9" si="2">S9</f>
        <v>43820</v>
      </c>
      <c r="U9" s="26">
        <f t="shared" ref="U9" si="3">T9+1</f>
        <v>43821</v>
      </c>
    </row>
    <row r="10" spans="1:256" hidden="1">
      <c r="A10" s="30" t="s">
        <v>587</v>
      </c>
      <c r="B10" s="30" t="s">
        <v>588</v>
      </c>
      <c r="C10" s="28">
        <v>43810</v>
      </c>
      <c r="D10" s="28">
        <v>43811</v>
      </c>
      <c r="E10" s="29">
        <v>43811</v>
      </c>
      <c r="F10" s="29">
        <v>43812</v>
      </c>
      <c r="G10" s="29">
        <f t="shared" ref="G10" si="4">F10+2</f>
        <v>43814</v>
      </c>
      <c r="H10" s="28">
        <f t="shared" si="0"/>
        <v>43814</v>
      </c>
      <c r="I10" s="29">
        <v>43815</v>
      </c>
      <c r="J10" s="28">
        <f t="shared" ref="J10" si="5">I10+1</f>
        <v>43816</v>
      </c>
      <c r="K10" s="28">
        <v>43816</v>
      </c>
      <c r="L10" s="28">
        <v>43816</v>
      </c>
      <c r="M10" s="28">
        <f>L10+2</f>
        <v>43818</v>
      </c>
      <c r="N10" s="28">
        <f t="shared" si="1"/>
        <v>43819</v>
      </c>
      <c r="O10" s="30" t="s">
        <v>589</v>
      </c>
      <c r="P10" s="26">
        <v>43820</v>
      </c>
      <c r="Q10" s="26">
        <v>43821</v>
      </c>
      <c r="R10" s="26">
        <v>43824</v>
      </c>
      <c r="S10" s="26">
        <f>R10+1</f>
        <v>43825</v>
      </c>
      <c r="T10" s="27">
        <f>S10</f>
        <v>43825</v>
      </c>
      <c r="U10" s="26">
        <f>T10+1</f>
        <v>43826</v>
      </c>
    </row>
    <row r="11" spans="1:256">
      <c r="A11" s="30" t="s">
        <v>590</v>
      </c>
      <c r="B11" s="30" t="s">
        <v>588</v>
      </c>
      <c r="C11" s="26">
        <v>43820</v>
      </c>
      <c r="D11" s="26">
        <v>43820</v>
      </c>
      <c r="E11" s="27">
        <v>43821</v>
      </c>
      <c r="F11" s="26">
        <f t="shared" ref="F11" si="6">E11+1</f>
        <v>43822</v>
      </c>
      <c r="G11" s="81" t="s">
        <v>591</v>
      </c>
      <c r="H11" s="81" t="s">
        <v>591</v>
      </c>
      <c r="I11" s="29">
        <v>43825</v>
      </c>
      <c r="J11" s="28">
        <v>43825</v>
      </c>
      <c r="K11" s="81" t="s">
        <v>591</v>
      </c>
      <c r="L11" s="81" t="s">
        <v>591</v>
      </c>
      <c r="M11" s="28">
        <v>43828</v>
      </c>
      <c r="N11" s="28">
        <f t="shared" si="1"/>
        <v>43829</v>
      </c>
      <c r="O11" s="30" t="s">
        <v>621</v>
      </c>
      <c r="P11" s="26">
        <v>43831</v>
      </c>
      <c r="Q11" s="26">
        <v>43831</v>
      </c>
      <c r="R11" s="26">
        <v>43834</v>
      </c>
      <c r="S11" s="26">
        <v>43469</v>
      </c>
      <c r="T11" s="27">
        <v>43470</v>
      </c>
      <c r="U11" s="26">
        <v>43471</v>
      </c>
    </row>
    <row r="12" spans="1:256">
      <c r="A12" s="30" t="s">
        <v>587</v>
      </c>
      <c r="B12" s="30" t="s">
        <v>592</v>
      </c>
      <c r="C12" s="28">
        <v>43827</v>
      </c>
      <c r="D12" s="28">
        <v>43827</v>
      </c>
      <c r="E12" s="29">
        <v>43829</v>
      </c>
      <c r="F12" s="29">
        <v>43829</v>
      </c>
      <c r="G12" s="29">
        <v>43832</v>
      </c>
      <c r="H12" s="28">
        <v>43833</v>
      </c>
      <c r="I12" s="29">
        <v>43834</v>
      </c>
      <c r="J12" s="28">
        <v>43834</v>
      </c>
      <c r="K12" s="28">
        <v>43834</v>
      </c>
      <c r="L12" s="28">
        <v>43835</v>
      </c>
      <c r="M12" s="28">
        <f>L12+2</f>
        <v>43837</v>
      </c>
      <c r="N12" s="28">
        <v>43837</v>
      </c>
      <c r="O12" s="30" t="s">
        <v>593</v>
      </c>
      <c r="P12" s="26">
        <v>43839</v>
      </c>
      <c r="Q12" s="26">
        <v>43840</v>
      </c>
      <c r="R12" s="26">
        <v>43842</v>
      </c>
      <c r="S12" s="26">
        <f>R12+1</f>
        <v>43843</v>
      </c>
      <c r="T12" s="27">
        <f>S12</f>
        <v>43843</v>
      </c>
      <c r="U12" s="26">
        <f>T12+1</f>
        <v>43844</v>
      </c>
    </row>
    <row r="13" spans="1:256">
      <c r="A13" s="30" t="s">
        <v>622</v>
      </c>
      <c r="B13" s="30" t="s">
        <v>623</v>
      </c>
      <c r="C13" s="26">
        <v>43834</v>
      </c>
      <c r="D13" s="26">
        <v>43469</v>
      </c>
      <c r="E13" s="27">
        <v>43470</v>
      </c>
      <c r="F13" s="26">
        <v>43471</v>
      </c>
      <c r="G13" s="29">
        <f>F13+2</f>
        <v>43473</v>
      </c>
      <c r="H13" s="28">
        <f>G13</f>
        <v>43473</v>
      </c>
      <c r="I13" s="29">
        <v>43839</v>
      </c>
      <c r="J13" s="28">
        <v>43839</v>
      </c>
      <c r="K13" s="118" t="s">
        <v>624</v>
      </c>
      <c r="L13" s="118" t="s">
        <v>625</v>
      </c>
      <c r="M13" s="28">
        <v>43842</v>
      </c>
      <c r="N13" s="28">
        <f>M13+1</f>
        <v>43843</v>
      </c>
      <c r="O13" s="200" t="s">
        <v>626</v>
      </c>
      <c r="P13" s="201"/>
      <c r="Q13" s="201"/>
      <c r="R13" s="201"/>
      <c r="S13" s="201"/>
      <c r="T13" s="201"/>
      <c r="U13" s="202"/>
    </row>
    <row r="14" spans="1:256">
      <c r="A14" s="121" t="s">
        <v>643</v>
      </c>
      <c r="B14" s="30"/>
      <c r="C14" s="26"/>
      <c r="D14" s="26"/>
      <c r="E14" s="27"/>
      <c r="F14" s="26"/>
      <c r="G14" s="29"/>
      <c r="H14" s="28"/>
      <c r="I14" s="29"/>
      <c r="J14" s="28"/>
      <c r="K14" s="28"/>
      <c r="L14" s="28"/>
      <c r="M14" s="122">
        <v>43475</v>
      </c>
      <c r="N14" s="122">
        <f t="shared" ref="N14:N16" si="7">M14+1</f>
        <v>43476</v>
      </c>
      <c r="O14" s="121" t="s">
        <v>644</v>
      </c>
      <c r="P14" s="68">
        <v>43842</v>
      </c>
      <c r="Q14" s="68">
        <v>43843</v>
      </c>
      <c r="R14" s="76" t="s">
        <v>645</v>
      </c>
      <c r="S14" s="123" t="s">
        <v>646</v>
      </c>
      <c r="T14" s="71">
        <v>43484</v>
      </c>
      <c r="U14" s="68">
        <v>43484</v>
      </c>
    </row>
    <row r="15" spans="1:256">
      <c r="A15" s="30" t="s">
        <v>439</v>
      </c>
      <c r="B15" s="30" t="s">
        <v>501</v>
      </c>
      <c r="C15" s="26">
        <v>43842</v>
      </c>
      <c r="D15" s="26">
        <f>C15+1</f>
        <v>43843</v>
      </c>
      <c r="E15" s="27">
        <f>D15</f>
        <v>43843</v>
      </c>
      <c r="F15" s="26">
        <f>E15+1</f>
        <v>43844</v>
      </c>
      <c r="G15" s="29">
        <f t="shared" ref="G15" si="8">F15+2</f>
        <v>43846</v>
      </c>
      <c r="H15" s="28">
        <f t="shared" ref="H15:H21" si="9">G15</f>
        <v>43846</v>
      </c>
      <c r="I15" s="29">
        <v>43847</v>
      </c>
      <c r="J15" s="28">
        <v>43848</v>
      </c>
      <c r="K15" s="28">
        <v>43848</v>
      </c>
      <c r="L15" s="28">
        <v>43848</v>
      </c>
      <c r="M15" s="118">
        <f>L15+2</f>
        <v>43850</v>
      </c>
      <c r="N15" s="118">
        <v>43850</v>
      </c>
      <c r="O15" s="203" t="s">
        <v>647</v>
      </c>
      <c r="P15" s="204"/>
      <c r="Q15" s="204"/>
      <c r="R15" s="204"/>
      <c r="S15" s="204"/>
      <c r="T15" s="204"/>
      <c r="U15" s="205"/>
    </row>
    <row r="16" spans="1:256">
      <c r="A16" s="112" t="s">
        <v>648</v>
      </c>
      <c r="B16" s="30"/>
      <c r="C16" s="28"/>
      <c r="D16" s="28"/>
      <c r="E16" s="29"/>
      <c r="F16" s="29"/>
      <c r="G16" s="29"/>
      <c r="H16" s="28"/>
      <c r="I16" s="29"/>
      <c r="J16" s="28"/>
      <c r="K16" s="28"/>
      <c r="L16" s="28"/>
      <c r="M16" s="118">
        <v>43482</v>
      </c>
      <c r="N16" s="118">
        <f t="shared" si="7"/>
        <v>43483</v>
      </c>
      <c r="O16" s="112" t="s">
        <v>649</v>
      </c>
      <c r="P16" s="124">
        <v>43849</v>
      </c>
      <c r="Q16" s="124">
        <v>43850</v>
      </c>
      <c r="R16" s="119" t="s">
        <v>650</v>
      </c>
      <c r="S16" s="125" t="s">
        <v>651</v>
      </c>
      <c r="T16" s="126">
        <v>43491</v>
      </c>
      <c r="U16" s="124">
        <v>43491</v>
      </c>
    </row>
    <row r="17" spans="1:21">
      <c r="A17" s="121" t="s">
        <v>652</v>
      </c>
      <c r="B17" s="30" t="s">
        <v>653</v>
      </c>
      <c r="C17" s="76" t="s">
        <v>654</v>
      </c>
      <c r="D17" s="123" t="s">
        <v>655</v>
      </c>
      <c r="E17" s="71">
        <v>43484</v>
      </c>
      <c r="F17" s="68">
        <v>43484</v>
      </c>
      <c r="G17" s="29">
        <v>43486</v>
      </c>
      <c r="H17" s="28">
        <f t="shared" si="9"/>
        <v>43486</v>
      </c>
      <c r="I17" s="29">
        <v>43852</v>
      </c>
      <c r="J17" s="28">
        <v>43487</v>
      </c>
      <c r="K17" s="28">
        <v>43488</v>
      </c>
      <c r="L17" s="28">
        <v>43488</v>
      </c>
      <c r="M17" s="28">
        <v>43854</v>
      </c>
      <c r="N17" s="28">
        <v>43855</v>
      </c>
      <c r="O17" s="30" t="s">
        <v>656</v>
      </c>
      <c r="P17" s="26">
        <v>43856</v>
      </c>
      <c r="Q17" s="26">
        <v>43857</v>
      </c>
      <c r="R17" s="206" t="s">
        <v>657</v>
      </c>
      <c r="S17" s="207"/>
      <c r="T17" s="76" t="s">
        <v>658</v>
      </c>
      <c r="U17" s="123" t="s">
        <v>659</v>
      </c>
    </row>
    <row r="18" spans="1:21">
      <c r="A18" s="112" t="s">
        <v>660</v>
      </c>
      <c r="B18" s="30" t="s">
        <v>661</v>
      </c>
      <c r="C18" s="119" t="s">
        <v>662</v>
      </c>
      <c r="D18" s="125" t="s">
        <v>663</v>
      </c>
      <c r="E18" s="126">
        <v>43491</v>
      </c>
      <c r="F18" s="124">
        <v>43491</v>
      </c>
      <c r="G18" s="29" t="s">
        <v>664</v>
      </c>
      <c r="H18" s="28" t="str">
        <f t="shared" si="9"/>
        <v>OMIT</v>
      </c>
      <c r="I18" s="29">
        <v>43859</v>
      </c>
      <c r="J18" s="28">
        <v>43494</v>
      </c>
      <c r="K18" s="28">
        <v>43495</v>
      </c>
      <c r="L18" s="28">
        <v>43495</v>
      </c>
      <c r="M18" s="118">
        <v>43496</v>
      </c>
      <c r="N18" s="118">
        <f t="shared" ref="N18:N21" si="10">M18+1</f>
        <v>43497</v>
      </c>
      <c r="O18" s="197" t="s">
        <v>665</v>
      </c>
      <c r="P18" s="198"/>
      <c r="Q18" s="198"/>
      <c r="R18" s="198"/>
      <c r="S18" s="198"/>
      <c r="T18" s="198"/>
      <c r="U18" s="199"/>
    </row>
    <row r="19" spans="1:21">
      <c r="A19" s="127" t="s">
        <v>666</v>
      </c>
      <c r="B19" s="30" t="s">
        <v>667</v>
      </c>
      <c r="C19" s="28">
        <v>43859</v>
      </c>
      <c r="D19" s="28">
        <v>43860</v>
      </c>
      <c r="E19" s="29">
        <v>43860</v>
      </c>
      <c r="F19" s="29">
        <v>43861</v>
      </c>
      <c r="G19" s="29"/>
      <c r="H19" s="28"/>
      <c r="I19" s="29"/>
      <c r="J19" s="28"/>
      <c r="K19" s="28"/>
      <c r="L19" s="28"/>
      <c r="M19" s="28"/>
      <c r="N19" s="28"/>
      <c r="O19" s="30"/>
      <c r="P19" s="26"/>
      <c r="Q19" s="26"/>
      <c r="R19" s="26"/>
      <c r="S19" s="26"/>
      <c r="T19" s="27"/>
      <c r="U19" s="26"/>
    </row>
    <row r="20" spans="1:21">
      <c r="A20" s="112" t="s">
        <v>648</v>
      </c>
      <c r="B20" s="30"/>
      <c r="C20" s="28"/>
      <c r="D20" s="28"/>
      <c r="E20" s="29"/>
      <c r="F20" s="29"/>
      <c r="G20" s="29"/>
      <c r="H20" s="28"/>
      <c r="I20" s="29"/>
      <c r="J20" s="28"/>
      <c r="K20" s="28"/>
      <c r="L20" s="128" t="s">
        <v>668</v>
      </c>
      <c r="M20" s="118">
        <v>43503</v>
      </c>
      <c r="N20" s="118">
        <f t="shared" ref="N20" si="11">M20+1</f>
        <v>43504</v>
      </c>
      <c r="O20" s="112" t="s">
        <v>669</v>
      </c>
      <c r="P20" s="124">
        <v>43870</v>
      </c>
      <c r="Q20" s="124">
        <v>43871</v>
      </c>
      <c r="R20" s="119" t="s">
        <v>670</v>
      </c>
      <c r="S20" s="119" t="s">
        <v>671</v>
      </c>
      <c r="T20" s="126">
        <v>43512</v>
      </c>
      <c r="U20" s="124">
        <v>43512</v>
      </c>
    </row>
    <row r="21" spans="1:21">
      <c r="A21" s="121" t="s">
        <v>652</v>
      </c>
      <c r="B21" s="121" t="s">
        <v>672</v>
      </c>
      <c r="C21" s="208" t="s">
        <v>673</v>
      </c>
      <c r="D21" s="209"/>
      <c r="E21" s="129" t="s">
        <v>674</v>
      </c>
      <c r="F21" s="129" t="s">
        <v>675</v>
      </c>
      <c r="G21" s="29">
        <v>43507</v>
      </c>
      <c r="H21" s="28">
        <f t="shared" si="9"/>
        <v>43507</v>
      </c>
      <c r="I21" s="29">
        <v>43873</v>
      </c>
      <c r="J21" s="28">
        <f t="shared" ref="J21" si="12">I21+1</f>
        <v>43874</v>
      </c>
      <c r="K21" s="28">
        <v>43874</v>
      </c>
      <c r="L21" s="28">
        <v>43874</v>
      </c>
      <c r="M21" s="28">
        <v>43510</v>
      </c>
      <c r="N21" s="28">
        <f t="shared" si="10"/>
        <v>43511</v>
      </c>
      <c r="O21" s="121" t="s">
        <v>676</v>
      </c>
      <c r="P21" s="68">
        <v>43877</v>
      </c>
      <c r="Q21" s="68">
        <v>43878</v>
      </c>
      <c r="R21" s="76" t="s">
        <v>677</v>
      </c>
      <c r="S21" s="76" t="s">
        <v>678</v>
      </c>
      <c r="T21" s="71">
        <v>43519</v>
      </c>
      <c r="U21" s="68">
        <v>43519</v>
      </c>
    </row>
    <row r="22" spans="1:21">
      <c r="A22" s="30" t="s">
        <v>648</v>
      </c>
      <c r="B22" s="30" t="s">
        <v>672</v>
      </c>
      <c r="C22" s="28">
        <v>43873</v>
      </c>
      <c r="D22" s="28">
        <v>43874</v>
      </c>
      <c r="E22" s="130"/>
      <c r="F22" s="130"/>
      <c r="G22" s="29"/>
      <c r="H22" s="28"/>
      <c r="I22" s="29">
        <v>43880</v>
      </c>
      <c r="J22" s="28">
        <v>43880</v>
      </c>
      <c r="K22" s="28"/>
      <c r="L22" s="28"/>
      <c r="M22" s="28">
        <v>43882</v>
      </c>
      <c r="N22" s="28">
        <v>43883</v>
      </c>
      <c r="O22" s="30"/>
      <c r="P22" s="26"/>
      <c r="Q22" s="26"/>
      <c r="R22" s="63"/>
      <c r="S22" s="63"/>
      <c r="T22" s="27"/>
      <c r="U22" s="26"/>
    </row>
    <row r="23" spans="1:21">
      <c r="A23" s="30" t="s">
        <v>679</v>
      </c>
      <c r="B23" s="30" t="s">
        <v>672</v>
      </c>
      <c r="C23" s="28"/>
      <c r="D23" s="28" t="s">
        <v>680</v>
      </c>
      <c r="E23" s="29">
        <v>43875</v>
      </c>
      <c r="F23" s="29">
        <v>43875</v>
      </c>
      <c r="G23" s="29">
        <f t="shared" ref="G23:G27" si="13">F23+2</f>
        <v>43877</v>
      </c>
      <c r="H23" s="28">
        <f t="shared" ref="H23:H27" si="14">G23</f>
        <v>43877</v>
      </c>
      <c r="I23" s="29">
        <v>43878</v>
      </c>
      <c r="J23" s="28">
        <f t="shared" ref="J23:J27" si="15">I23+1</f>
        <v>43879</v>
      </c>
      <c r="K23" s="28">
        <v>43879</v>
      </c>
      <c r="L23" s="28">
        <v>43879</v>
      </c>
      <c r="M23" s="28">
        <f t="shared" ref="M23:M27" si="16">L23+2</f>
        <v>43881</v>
      </c>
      <c r="N23" s="28">
        <f t="shared" ref="N23:N27" si="17">M23+1</f>
        <v>43882</v>
      </c>
      <c r="O23" s="30" t="s">
        <v>672</v>
      </c>
      <c r="P23" s="26">
        <v>43883</v>
      </c>
      <c r="Q23" s="26">
        <v>43884</v>
      </c>
      <c r="R23" s="26">
        <v>43887</v>
      </c>
      <c r="S23" s="26">
        <f t="shared" ref="S23:S27" si="18">R23+1</f>
        <v>43888</v>
      </c>
      <c r="T23" s="27">
        <f t="shared" ref="T23:T27" si="19">S23</f>
        <v>43888</v>
      </c>
      <c r="U23" s="26">
        <f t="shared" ref="U23:U27" si="20">T23+1</f>
        <v>43889</v>
      </c>
    </row>
    <row r="24" spans="1:21">
      <c r="A24" s="30" t="s">
        <v>652</v>
      </c>
      <c r="B24" s="30" t="s">
        <v>681</v>
      </c>
      <c r="C24" s="28">
        <v>43880</v>
      </c>
      <c r="D24" s="28">
        <v>43881</v>
      </c>
      <c r="E24" s="130"/>
      <c r="F24" s="130"/>
      <c r="G24" s="29"/>
      <c r="H24" s="28"/>
      <c r="I24" s="29">
        <v>43887</v>
      </c>
      <c r="J24" s="28">
        <v>43887</v>
      </c>
      <c r="K24" s="28"/>
      <c r="L24" s="28"/>
      <c r="M24" s="28">
        <v>43889</v>
      </c>
      <c r="N24" s="28">
        <v>43890</v>
      </c>
      <c r="O24" s="30"/>
      <c r="P24" s="26"/>
      <c r="Q24" s="26"/>
      <c r="R24" s="26"/>
      <c r="S24" s="26"/>
      <c r="T24" s="27"/>
      <c r="U24" s="26"/>
    </row>
    <row r="25" spans="1:21">
      <c r="A25" s="30" t="s">
        <v>682</v>
      </c>
      <c r="B25" s="30" t="s">
        <v>681</v>
      </c>
      <c r="C25" s="28"/>
      <c r="D25" s="28" t="s">
        <v>680</v>
      </c>
      <c r="E25" s="29">
        <v>43882</v>
      </c>
      <c r="F25" s="29">
        <v>43882</v>
      </c>
      <c r="G25" s="29">
        <f t="shared" si="13"/>
        <v>43884</v>
      </c>
      <c r="H25" s="28">
        <f t="shared" si="14"/>
        <v>43884</v>
      </c>
      <c r="I25" s="29">
        <v>43885</v>
      </c>
      <c r="J25" s="28">
        <f t="shared" si="15"/>
        <v>43886</v>
      </c>
      <c r="K25" s="28">
        <v>43886</v>
      </c>
      <c r="L25" s="28">
        <v>43886</v>
      </c>
      <c r="M25" s="28">
        <f t="shared" si="16"/>
        <v>43888</v>
      </c>
      <c r="N25" s="28">
        <f t="shared" si="17"/>
        <v>43889</v>
      </c>
      <c r="O25" s="30" t="s">
        <v>672</v>
      </c>
      <c r="P25" s="26">
        <v>43890</v>
      </c>
      <c r="Q25" s="26">
        <v>43891</v>
      </c>
      <c r="R25" s="26">
        <v>43894</v>
      </c>
      <c r="S25" s="26">
        <f t="shared" si="18"/>
        <v>43895</v>
      </c>
      <c r="T25" s="27">
        <f t="shared" si="19"/>
        <v>43895</v>
      </c>
      <c r="U25" s="26">
        <f t="shared" si="20"/>
        <v>43896</v>
      </c>
    </row>
    <row r="26" spans="1:21">
      <c r="A26" s="30" t="s">
        <v>679</v>
      </c>
      <c r="B26" s="30" t="s">
        <v>681</v>
      </c>
      <c r="C26" s="28">
        <v>43887</v>
      </c>
      <c r="D26" s="28">
        <v>43888</v>
      </c>
      <c r="E26" s="29">
        <v>43888</v>
      </c>
      <c r="F26" s="29">
        <v>43889</v>
      </c>
      <c r="G26" s="29">
        <f t="shared" si="13"/>
        <v>43891</v>
      </c>
      <c r="H26" s="28">
        <f t="shared" si="14"/>
        <v>43891</v>
      </c>
      <c r="I26" s="29">
        <v>43892</v>
      </c>
      <c r="J26" s="28">
        <f t="shared" si="15"/>
        <v>43893</v>
      </c>
      <c r="K26" s="28">
        <v>43893</v>
      </c>
      <c r="L26" s="28">
        <v>43893</v>
      </c>
      <c r="M26" s="28">
        <f t="shared" si="16"/>
        <v>43895</v>
      </c>
      <c r="N26" s="28">
        <f t="shared" si="17"/>
        <v>43896</v>
      </c>
      <c r="O26" s="30" t="s">
        <v>683</v>
      </c>
      <c r="P26" s="26">
        <v>43897</v>
      </c>
      <c r="Q26" s="26">
        <v>43898</v>
      </c>
      <c r="R26" s="26">
        <v>43901</v>
      </c>
      <c r="S26" s="26">
        <f t="shared" si="18"/>
        <v>43902</v>
      </c>
      <c r="T26" s="27">
        <f t="shared" si="19"/>
        <v>43902</v>
      </c>
      <c r="U26" s="26">
        <f t="shared" si="20"/>
        <v>43903</v>
      </c>
    </row>
    <row r="27" spans="1:21">
      <c r="A27" s="30" t="s">
        <v>682</v>
      </c>
      <c r="B27" s="30" t="s">
        <v>684</v>
      </c>
      <c r="C27" s="28">
        <v>44259</v>
      </c>
      <c r="D27" s="28">
        <v>44260</v>
      </c>
      <c r="E27" s="29">
        <v>43895</v>
      </c>
      <c r="F27" s="29">
        <v>43896</v>
      </c>
      <c r="G27" s="29">
        <f t="shared" si="13"/>
        <v>43898</v>
      </c>
      <c r="H27" s="28">
        <f t="shared" si="14"/>
        <v>43898</v>
      </c>
      <c r="I27" s="29">
        <v>43899</v>
      </c>
      <c r="J27" s="28">
        <f t="shared" si="15"/>
        <v>43900</v>
      </c>
      <c r="K27" s="28">
        <v>43900</v>
      </c>
      <c r="L27" s="28">
        <v>43900</v>
      </c>
      <c r="M27" s="28">
        <f t="shared" si="16"/>
        <v>43902</v>
      </c>
      <c r="N27" s="28">
        <f t="shared" si="17"/>
        <v>43903</v>
      </c>
      <c r="O27" s="30" t="s">
        <v>683</v>
      </c>
      <c r="P27" s="26">
        <v>43904</v>
      </c>
      <c r="Q27" s="26">
        <v>43905</v>
      </c>
      <c r="R27" s="26">
        <v>43908</v>
      </c>
      <c r="S27" s="26">
        <f t="shared" si="18"/>
        <v>43909</v>
      </c>
      <c r="T27" s="27">
        <f t="shared" si="19"/>
        <v>43909</v>
      </c>
      <c r="U27" s="26">
        <f t="shared" si="20"/>
        <v>43910</v>
      </c>
    </row>
    <row r="28" spans="1:21">
      <c r="A28" s="31"/>
      <c r="B28" s="32"/>
      <c r="C28" s="33"/>
      <c r="D28" s="33"/>
      <c r="E28" s="34"/>
      <c r="F28" s="33"/>
      <c r="G28" s="34"/>
      <c r="H28" s="33"/>
      <c r="I28" s="33"/>
      <c r="J28" s="33"/>
      <c r="K28" s="32"/>
      <c r="L28" s="33"/>
      <c r="M28" s="33"/>
      <c r="N28" s="33"/>
      <c r="O28" s="33"/>
      <c r="P28" s="34"/>
      <c r="Q28" s="33"/>
    </row>
    <row r="29" spans="1:21">
      <c r="A29" s="35" t="s">
        <v>530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</row>
    <row r="30" spans="1:21">
      <c r="A30" s="37" t="s">
        <v>1</v>
      </c>
      <c r="B30" s="37" t="s">
        <v>2</v>
      </c>
      <c r="C30" s="248" t="s">
        <v>16</v>
      </c>
      <c r="D30" s="249"/>
      <c r="E30" s="248" t="s">
        <v>17</v>
      </c>
      <c r="F30" s="249"/>
      <c r="G30" s="248" t="s">
        <v>6</v>
      </c>
      <c r="H30" s="249"/>
      <c r="I30" s="217" t="s">
        <v>531</v>
      </c>
      <c r="J30" s="218"/>
      <c r="K30" s="248" t="s">
        <v>18</v>
      </c>
      <c r="L30" s="249"/>
      <c r="M30" s="37" t="s">
        <v>2</v>
      </c>
      <c r="N30" s="248" t="s">
        <v>16</v>
      </c>
      <c r="O30" s="249"/>
      <c r="P30" s="248" t="s">
        <v>17</v>
      </c>
      <c r="Q30" s="249"/>
    </row>
    <row r="31" spans="1:21">
      <c r="A31" s="38" t="s">
        <v>3</v>
      </c>
      <c r="B31" s="38" t="s">
        <v>4</v>
      </c>
      <c r="C31" s="212" t="s">
        <v>11</v>
      </c>
      <c r="D31" s="213"/>
      <c r="E31" s="212" t="s">
        <v>8</v>
      </c>
      <c r="F31" s="213"/>
      <c r="G31" s="212" t="s">
        <v>9</v>
      </c>
      <c r="H31" s="213"/>
      <c r="I31" s="220" t="s">
        <v>532</v>
      </c>
      <c r="J31" s="218"/>
      <c r="K31" s="212" t="s">
        <v>10</v>
      </c>
      <c r="L31" s="213"/>
      <c r="M31" s="38" t="s">
        <v>4</v>
      </c>
      <c r="N31" s="212" t="s">
        <v>11</v>
      </c>
      <c r="O31" s="213"/>
      <c r="P31" s="212" t="s">
        <v>8</v>
      </c>
      <c r="Q31" s="213"/>
    </row>
    <row r="32" spans="1:21">
      <c r="A32" s="39"/>
      <c r="B32" s="40"/>
      <c r="C32" s="212" t="s">
        <v>5</v>
      </c>
      <c r="D32" s="213"/>
      <c r="E32" s="212" t="s">
        <v>5</v>
      </c>
      <c r="F32" s="213"/>
      <c r="G32" s="212" t="s">
        <v>5</v>
      </c>
      <c r="H32" s="213"/>
      <c r="I32" s="219" t="s">
        <v>5</v>
      </c>
      <c r="J32" s="219"/>
      <c r="K32" s="212" t="s">
        <v>5</v>
      </c>
      <c r="L32" s="213"/>
      <c r="M32" s="40"/>
      <c r="N32" s="212" t="s">
        <v>5</v>
      </c>
      <c r="O32" s="213"/>
      <c r="P32" s="212" t="s">
        <v>5</v>
      </c>
      <c r="Q32" s="213"/>
    </row>
    <row r="33" spans="1:19" ht="26.4">
      <c r="A33" s="39"/>
      <c r="B33" s="40"/>
      <c r="C33" s="41" t="s">
        <v>14</v>
      </c>
      <c r="D33" s="41" t="s">
        <v>533</v>
      </c>
      <c r="E33" s="41" t="s">
        <v>15</v>
      </c>
      <c r="F33" s="41" t="s">
        <v>534</v>
      </c>
      <c r="G33" s="41" t="s">
        <v>535</v>
      </c>
      <c r="H33" s="41" t="s">
        <v>536</v>
      </c>
      <c r="I33" s="97" t="s">
        <v>537</v>
      </c>
      <c r="J33" s="97" t="s">
        <v>538</v>
      </c>
      <c r="K33" s="41" t="s">
        <v>539</v>
      </c>
      <c r="L33" s="41" t="s">
        <v>540</v>
      </c>
      <c r="M33" s="40"/>
      <c r="N33" s="41" t="s">
        <v>541</v>
      </c>
      <c r="O33" s="41" t="s">
        <v>533</v>
      </c>
      <c r="P33" s="41" t="s">
        <v>542</v>
      </c>
      <c r="Q33" s="41" t="s">
        <v>534</v>
      </c>
    </row>
    <row r="34" spans="1:19" s="55" customFormat="1" hidden="1">
      <c r="A34" s="112" t="s">
        <v>594</v>
      </c>
      <c r="B34" s="112" t="s">
        <v>595</v>
      </c>
      <c r="C34" s="26">
        <v>43808</v>
      </c>
      <c r="D34" s="26">
        <v>43809</v>
      </c>
      <c r="E34" s="81" t="s">
        <v>596</v>
      </c>
      <c r="F34" s="81" t="s">
        <v>596</v>
      </c>
      <c r="G34" s="29">
        <v>43813</v>
      </c>
      <c r="H34" s="28">
        <v>43813</v>
      </c>
      <c r="I34" s="28">
        <v>43813</v>
      </c>
      <c r="J34" s="28">
        <v>43814</v>
      </c>
      <c r="K34" s="28">
        <v>43815</v>
      </c>
      <c r="L34" s="28">
        <v>43816</v>
      </c>
      <c r="M34" s="30" t="s">
        <v>597</v>
      </c>
      <c r="N34" s="28">
        <v>43821</v>
      </c>
      <c r="O34" s="28">
        <f t="shared" ref="O34:Q37" si="21">N34+1</f>
        <v>43822</v>
      </c>
      <c r="P34" s="81" t="s">
        <v>596</v>
      </c>
      <c r="Q34" s="81" t="s">
        <v>596</v>
      </c>
      <c r="R34" s="61"/>
      <c r="S34" s="60"/>
    </row>
    <row r="35" spans="1:19" s="55" customFormat="1" hidden="1">
      <c r="A35" s="30" t="s">
        <v>598</v>
      </c>
      <c r="B35" s="30" t="s">
        <v>599</v>
      </c>
      <c r="C35" s="26">
        <v>43811</v>
      </c>
      <c r="D35" s="26">
        <v>43812</v>
      </c>
      <c r="E35" s="27">
        <v>43813</v>
      </c>
      <c r="F35" s="26">
        <v>43814</v>
      </c>
      <c r="G35" s="29">
        <v>43817</v>
      </c>
      <c r="H35" s="28">
        <v>43817</v>
      </c>
      <c r="I35" s="80" t="s">
        <v>596</v>
      </c>
      <c r="J35" s="80" t="s">
        <v>596</v>
      </c>
      <c r="K35" s="28">
        <v>43819</v>
      </c>
      <c r="L35" s="28">
        <v>43820</v>
      </c>
      <c r="M35" s="113" t="s">
        <v>600</v>
      </c>
      <c r="N35" s="28">
        <v>43825</v>
      </c>
      <c r="O35" s="28">
        <f t="shared" si="21"/>
        <v>43826</v>
      </c>
      <c r="P35" s="28">
        <f t="shared" si="21"/>
        <v>43827</v>
      </c>
      <c r="Q35" s="28">
        <f t="shared" si="21"/>
        <v>43828</v>
      </c>
      <c r="R35" s="61"/>
      <c r="S35" s="60"/>
    </row>
    <row r="36" spans="1:19" s="55" customFormat="1">
      <c r="A36" s="30" t="s">
        <v>594</v>
      </c>
      <c r="B36" s="30" t="s">
        <v>599</v>
      </c>
      <c r="C36" s="26">
        <v>43821</v>
      </c>
      <c r="D36" s="26">
        <v>43822</v>
      </c>
      <c r="E36" s="81" t="s">
        <v>596</v>
      </c>
      <c r="F36" s="81" t="s">
        <v>596</v>
      </c>
      <c r="G36" s="114" t="s">
        <v>601</v>
      </c>
      <c r="H36" s="81" t="s">
        <v>602</v>
      </c>
      <c r="I36" s="28">
        <v>43827</v>
      </c>
      <c r="J36" s="28">
        <v>43827</v>
      </c>
      <c r="K36" s="28">
        <v>43829</v>
      </c>
      <c r="L36" s="28">
        <v>43829</v>
      </c>
      <c r="M36" s="30" t="s">
        <v>603</v>
      </c>
      <c r="N36" s="28">
        <v>43834</v>
      </c>
      <c r="O36" s="28">
        <v>43470</v>
      </c>
      <c r="P36" s="28">
        <f t="shared" si="21"/>
        <v>43471</v>
      </c>
      <c r="Q36" s="28">
        <f t="shared" si="21"/>
        <v>43472</v>
      </c>
      <c r="R36" s="61"/>
      <c r="S36" s="60"/>
    </row>
    <row r="37" spans="1:19" s="55" customFormat="1">
      <c r="A37" s="30" t="s">
        <v>604</v>
      </c>
      <c r="B37" s="30" t="s">
        <v>605</v>
      </c>
      <c r="C37" s="26">
        <v>43825</v>
      </c>
      <c r="D37" s="26">
        <v>43826</v>
      </c>
      <c r="E37" s="27">
        <v>43827</v>
      </c>
      <c r="F37" s="26">
        <v>43828</v>
      </c>
      <c r="G37" s="29">
        <v>43831</v>
      </c>
      <c r="H37" s="28">
        <v>43831</v>
      </c>
      <c r="I37" s="80" t="s">
        <v>85</v>
      </c>
      <c r="J37" s="80" t="s">
        <v>85</v>
      </c>
      <c r="K37" s="28" t="s">
        <v>700</v>
      </c>
      <c r="L37" s="81" t="s">
        <v>701</v>
      </c>
      <c r="M37" s="30" t="s">
        <v>606</v>
      </c>
      <c r="N37" s="28">
        <v>43839</v>
      </c>
      <c r="O37" s="28">
        <f t="shared" si="21"/>
        <v>43840</v>
      </c>
      <c r="P37" s="28">
        <f t="shared" si="21"/>
        <v>43841</v>
      </c>
      <c r="Q37" s="28">
        <f t="shared" si="21"/>
        <v>43842</v>
      </c>
      <c r="R37" s="61"/>
      <c r="S37" s="60"/>
    </row>
    <row r="38" spans="1:19" s="55" customFormat="1">
      <c r="A38" s="30" t="s">
        <v>652</v>
      </c>
      <c r="B38" s="30" t="s">
        <v>685</v>
      </c>
      <c r="C38" s="26">
        <v>43832</v>
      </c>
      <c r="D38" s="26">
        <v>43833</v>
      </c>
      <c r="E38" s="27">
        <v>43834</v>
      </c>
      <c r="F38" s="26">
        <v>43835</v>
      </c>
      <c r="G38" s="29">
        <v>43838</v>
      </c>
      <c r="H38" s="28">
        <v>43838</v>
      </c>
      <c r="I38" s="28">
        <v>43839</v>
      </c>
      <c r="J38" s="28">
        <v>43839</v>
      </c>
      <c r="K38" s="28">
        <v>43840</v>
      </c>
      <c r="L38" s="28">
        <v>43841</v>
      </c>
      <c r="M38" s="121" t="s">
        <v>649</v>
      </c>
      <c r="N38" s="131" t="s">
        <v>686</v>
      </c>
      <c r="O38" s="76" t="s">
        <v>654</v>
      </c>
      <c r="P38" s="123" t="s">
        <v>655</v>
      </c>
      <c r="Q38" s="131" t="s">
        <v>687</v>
      </c>
      <c r="R38" s="61"/>
      <c r="S38" s="60"/>
    </row>
    <row r="39" spans="1:19" s="55" customFormat="1">
      <c r="A39" s="30" t="s">
        <v>648</v>
      </c>
      <c r="B39" s="30" t="s">
        <v>685</v>
      </c>
      <c r="C39" s="26">
        <v>43839</v>
      </c>
      <c r="D39" s="26">
        <v>43840</v>
      </c>
      <c r="E39" s="27">
        <v>43841</v>
      </c>
      <c r="F39" s="26">
        <v>43842</v>
      </c>
      <c r="G39" s="29">
        <v>43845</v>
      </c>
      <c r="H39" s="28">
        <v>43845</v>
      </c>
      <c r="I39" s="28">
        <v>43846</v>
      </c>
      <c r="J39" s="28">
        <v>43846</v>
      </c>
      <c r="K39" s="28">
        <v>43847</v>
      </c>
      <c r="L39" s="28">
        <v>43848</v>
      </c>
      <c r="M39" s="112" t="s">
        <v>649</v>
      </c>
      <c r="N39" s="128" t="s">
        <v>688</v>
      </c>
      <c r="O39" s="119" t="s">
        <v>650</v>
      </c>
      <c r="P39" s="125" t="s">
        <v>651</v>
      </c>
      <c r="Q39" s="128" t="s">
        <v>689</v>
      </c>
      <c r="R39" s="61"/>
      <c r="S39" s="60"/>
    </row>
    <row r="40" spans="1:19" s="55" customFormat="1">
      <c r="A40" s="30" t="s">
        <v>652</v>
      </c>
      <c r="B40" s="30" t="s">
        <v>653</v>
      </c>
      <c r="C40" s="76" t="s">
        <v>654</v>
      </c>
      <c r="D40" s="123" t="s">
        <v>655</v>
      </c>
      <c r="E40" s="71">
        <v>43484</v>
      </c>
      <c r="F40" s="68">
        <v>43484</v>
      </c>
      <c r="G40" s="29">
        <v>43852</v>
      </c>
      <c r="H40" s="28">
        <v>43852</v>
      </c>
      <c r="I40" s="28">
        <v>43853</v>
      </c>
      <c r="J40" s="28">
        <v>43853</v>
      </c>
      <c r="K40" s="28">
        <v>43854</v>
      </c>
      <c r="L40" s="28">
        <v>43855</v>
      </c>
      <c r="M40" s="121" t="s">
        <v>690</v>
      </c>
      <c r="N40" s="131" t="s">
        <v>691</v>
      </c>
      <c r="O40" s="131" t="s">
        <v>692</v>
      </c>
      <c r="P40" s="76" t="s">
        <v>693</v>
      </c>
      <c r="Q40" s="123" t="s">
        <v>694</v>
      </c>
      <c r="R40" s="61"/>
      <c r="S40" s="60"/>
    </row>
    <row r="41" spans="1:19" s="55" customFormat="1">
      <c r="A41" s="30" t="s">
        <v>648</v>
      </c>
      <c r="B41" s="30" t="s">
        <v>653</v>
      </c>
      <c r="C41" s="119" t="s">
        <v>650</v>
      </c>
      <c r="D41" s="125" t="s">
        <v>651</v>
      </c>
      <c r="E41" s="126">
        <v>43491</v>
      </c>
      <c r="F41" s="124">
        <v>43491</v>
      </c>
      <c r="G41" s="29">
        <v>43859</v>
      </c>
      <c r="H41" s="28">
        <v>43859</v>
      </c>
      <c r="I41" s="28">
        <v>43495</v>
      </c>
      <c r="J41" s="28">
        <v>43495</v>
      </c>
      <c r="K41" s="118">
        <v>43861</v>
      </c>
      <c r="L41" s="118">
        <v>43862</v>
      </c>
      <c r="M41" s="197" t="s">
        <v>665</v>
      </c>
      <c r="N41" s="198"/>
      <c r="O41" s="198"/>
      <c r="P41" s="198"/>
      <c r="Q41" s="199"/>
      <c r="R41" s="61"/>
      <c r="S41" s="60"/>
    </row>
    <row r="42" spans="1:19" s="55" customFormat="1">
      <c r="A42" s="127" t="s">
        <v>666</v>
      </c>
      <c r="B42" s="30" t="s">
        <v>667</v>
      </c>
      <c r="C42" s="26">
        <v>43860</v>
      </c>
      <c r="D42" s="26">
        <v>43861</v>
      </c>
      <c r="E42" s="27">
        <v>43862</v>
      </c>
      <c r="F42" s="26">
        <v>43863</v>
      </c>
      <c r="G42" s="29"/>
      <c r="H42" s="28"/>
      <c r="I42" s="28"/>
      <c r="J42" s="28"/>
      <c r="K42" s="28"/>
      <c r="L42" s="28"/>
      <c r="M42" s="30"/>
      <c r="N42" s="28"/>
      <c r="O42" s="28"/>
      <c r="P42" s="28"/>
      <c r="Q42" s="28"/>
      <c r="R42" s="61"/>
      <c r="S42" s="60"/>
    </row>
    <row r="43" spans="1:19" s="55" customFormat="1">
      <c r="A43" s="112" t="s">
        <v>648</v>
      </c>
      <c r="B43" s="30"/>
      <c r="C43" s="26"/>
      <c r="D43" s="26"/>
      <c r="E43" s="27"/>
      <c r="F43" s="26"/>
      <c r="G43" s="29"/>
      <c r="H43" s="28"/>
      <c r="I43" s="28"/>
      <c r="J43" s="128" t="s">
        <v>668</v>
      </c>
      <c r="K43" s="118">
        <v>43868</v>
      </c>
      <c r="L43" s="118">
        <v>43869</v>
      </c>
      <c r="M43" s="112" t="s">
        <v>669</v>
      </c>
      <c r="N43" s="128" t="s">
        <v>695</v>
      </c>
      <c r="O43" s="128" t="s">
        <v>670</v>
      </c>
      <c r="P43" s="128" t="s">
        <v>671</v>
      </c>
      <c r="Q43" s="128" t="s">
        <v>696</v>
      </c>
      <c r="R43" s="61"/>
      <c r="S43" s="60"/>
    </row>
    <row r="44" spans="1:19" s="55" customFormat="1">
      <c r="A44" s="121" t="s">
        <v>652</v>
      </c>
      <c r="B44" s="121" t="s">
        <v>672</v>
      </c>
      <c r="C44" s="68">
        <v>43868</v>
      </c>
      <c r="D44" s="68">
        <v>43868</v>
      </c>
      <c r="E44" s="129" t="s">
        <v>674</v>
      </c>
      <c r="F44" s="129" t="s">
        <v>675</v>
      </c>
      <c r="G44" s="29">
        <v>43873</v>
      </c>
      <c r="H44" s="28">
        <v>43873</v>
      </c>
      <c r="I44" s="28">
        <v>43874</v>
      </c>
      <c r="J44" s="28">
        <v>43874</v>
      </c>
      <c r="K44" s="28">
        <v>43875</v>
      </c>
      <c r="L44" s="28">
        <v>43876</v>
      </c>
      <c r="M44" s="121" t="s">
        <v>676</v>
      </c>
      <c r="N44" s="131" t="s">
        <v>697</v>
      </c>
      <c r="O44" s="131" t="s">
        <v>677</v>
      </c>
      <c r="P44" s="131" t="s">
        <v>678</v>
      </c>
      <c r="Q44" s="131" t="s">
        <v>698</v>
      </c>
      <c r="R44" s="61"/>
      <c r="S44" s="60"/>
    </row>
    <row r="45" spans="1:19" s="55" customFormat="1">
      <c r="A45" s="30" t="s">
        <v>648</v>
      </c>
      <c r="B45" s="30" t="s">
        <v>672</v>
      </c>
      <c r="C45" s="128" t="s">
        <v>670</v>
      </c>
      <c r="D45" s="128" t="s">
        <v>671</v>
      </c>
      <c r="E45" s="27">
        <v>43876</v>
      </c>
      <c r="F45" s="26">
        <v>43877</v>
      </c>
      <c r="G45" s="29">
        <v>43880</v>
      </c>
      <c r="H45" s="28">
        <v>43880</v>
      </c>
      <c r="I45" s="28">
        <v>43881</v>
      </c>
      <c r="J45" s="28">
        <v>43881</v>
      </c>
      <c r="K45" s="28">
        <v>43882</v>
      </c>
      <c r="L45" s="28">
        <v>43883</v>
      </c>
      <c r="M45" s="30" t="s">
        <v>676</v>
      </c>
      <c r="N45" s="28">
        <v>43888</v>
      </c>
      <c r="O45" s="28">
        <f t="shared" ref="O45:Q48" si="22">N45+1</f>
        <v>43889</v>
      </c>
      <c r="P45" s="28">
        <f t="shared" si="22"/>
        <v>43890</v>
      </c>
      <c r="Q45" s="28">
        <f t="shared" si="22"/>
        <v>43891</v>
      </c>
      <c r="R45" s="61"/>
      <c r="S45" s="60"/>
    </row>
    <row r="46" spans="1:19" s="55" customFormat="1">
      <c r="A46" s="30" t="s">
        <v>652</v>
      </c>
      <c r="B46" s="30" t="s">
        <v>681</v>
      </c>
      <c r="C46" s="131" t="s">
        <v>677</v>
      </c>
      <c r="D46" s="131" t="s">
        <v>678</v>
      </c>
      <c r="E46" s="27">
        <v>43883</v>
      </c>
      <c r="F46" s="26">
        <v>43884</v>
      </c>
      <c r="G46" s="29">
        <v>43887</v>
      </c>
      <c r="H46" s="28">
        <v>43887</v>
      </c>
      <c r="I46" s="28">
        <v>43888</v>
      </c>
      <c r="J46" s="28">
        <v>43888</v>
      </c>
      <c r="K46" s="28">
        <v>43889</v>
      </c>
      <c r="L46" s="28">
        <v>43890</v>
      </c>
      <c r="M46" s="30" t="s">
        <v>683</v>
      </c>
      <c r="N46" s="28">
        <v>43895</v>
      </c>
      <c r="O46" s="28">
        <f t="shared" si="22"/>
        <v>43896</v>
      </c>
      <c r="P46" s="28">
        <f t="shared" si="22"/>
        <v>43897</v>
      </c>
      <c r="Q46" s="28">
        <f t="shared" si="22"/>
        <v>43898</v>
      </c>
      <c r="R46" s="61"/>
      <c r="S46" s="60"/>
    </row>
    <row r="47" spans="1:19" s="55" customFormat="1">
      <c r="A47" s="30" t="s">
        <v>648</v>
      </c>
      <c r="B47" s="30" t="s">
        <v>681</v>
      </c>
      <c r="C47" s="26">
        <v>43888</v>
      </c>
      <c r="D47" s="26">
        <v>43889</v>
      </c>
      <c r="E47" s="27">
        <v>43890</v>
      </c>
      <c r="F47" s="26">
        <v>43891</v>
      </c>
      <c r="G47" s="29">
        <v>43894</v>
      </c>
      <c r="H47" s="28">
        <v>43894</v>
      </c>
      <c r="I47" s="28">
        <v>43895</v>
      </c>
      <c r="J47" s="28">
        <v>43895</v>
      </c>
      <c r="K47" s="28">
        <v>43896</v>
      </c>
      <c r="L47" s="28">
        <v>43897</v>
      </c>
      <c r="M47" s="30" t="s">
        <v>683</v>
      </c>
      <c r="N47" s="28">
        <v>43902</v>
      </c>
      <c r="O47" s="28">
        <f t="shared" si="22"/>
        <v>43903</v>
      </c>
      <c r="P47" s="28">
        <f t="shared" si="22"/>
        <v>43904</v>
      </c>
      <c r="Q47" s="28">
        <f t="shared" si="22"/>
        <v>43905</v>
      </c>
      <c r="R47" s="61"/>
      <c r="S47" s="60"/>
    </row>
    <row r="48" spans="1:19" s="55" customFormat="1">
      <c r="A48" s="30" t="s">
        <v>652</v>
      </c>
      <c r="B48" s="30" t="s">
        <v>684</v>
      </c>
      <c r="C48" s="26">
        <v>43895</v>
      </c>
      <c r="D48" s="26">
        <v>43896</v>
      </c>
      <c r="E48" s="27">
        <v>43897</v>
      </c>
      <c r="F48" s="26">
        <v>43898</v>
      </c>
      <c r="G48" s="29">
        <v>43901</v>
      </c>
      <c r="H48" s="28">
        <v>43901</v>
      </c>
      <c r="I48" s="28">
        <v>43902</v>
      </c>
      <c r="J48" s="28">
        <v>43902</v>
      </c>
      <c r="K48" s="28">
        <v>43903</v>
      </c>
      <c r="L48" s="28">
        <v>43904</v>
      </c>
      <c r="M48" s="30" t="s">
        <v>699</v>
      </c>
      <c r="N48" s="28">
        <v>43909</v>
      </c>
      <c r="O48" s="28">
        <f t="shared" si="22"/>
        <v>43910</v>
      </c>
      <c r="P48" s="28">
        <f t="shared" si="22"/>
        <v>43911</v>
      </c>
      <c r="Q48" s="28">
        <f t="shared" si="22"/>
        <v>43912</v>
      </c>
      <c r="R48" s="61"/>
      <c r="S48" s="60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0"/>
      <c r="M49" s="60"/>
      <c r="N49" s="60"/>
      <c r="O49" s="60"/>
      <c r="P49" s="61"/>
      <c r="Q49" s="60"/>
    </row>
    <row r="50" spans="1:17" ht="16.2">
      <c r="A50" s="243" t="s">
        <v>19</v>
      </c>
      <c r="B50" s="244"/>
      <c r="C50" s="245" t="s">
        <v>20</v>
      </c>
      <c r="D50" s="246"/>
      <c r="E50" s="246"/>
      <c r="F50" s="246"/>
      <c r="G50" s="246"/>
      <c r="H50" s="246"/>
      <c r="I50" s="246"/>
      <c r="J50" s="247"/>
      <c r="K50" s="1"/>
      <c r="L50" s="1"/>
      <c r="M50" s="1"/>
      <c r="N50" s="1"/>
      <c r="O50" s="1"/>
      <c r="P50" s="1"/>
      <c r="Q50" s="1"/>
    </row>
    <row r="51" spans="1:17" ht="16.2">
      <c r="A51" s="242" t="s">
        <v>21</v>
      </c>
      <c r="B51" s="242"/>
      <c r="C51" s="240" t="s">
        <v>22</v>
      </c>
      <c r="D51" s="241"/>
      <c r="E51" s="241"/>
      <c r="F51" s="241"/>
      <c r="G51" s="241"/>
      <c r="H51" s="241"/>
      <c r="I51" s="241"/>
      <c r="J51" s="241"/>
      <c r="K51" s="1"/>
      <c r="L51" s="1"/>
      <c r="M51" s="1"/>
      <c r="N51" s="1"/>
      <c r="O51" s="1"/>
      <c r="P51" s="1"/>
      <c r="Q51" s="1"/>
    </row>
    <row r="52" spans="1:17" ht="16.2">
      <c r="A52" s="230" t="s">
        <v>23</v>
      </c>
      <c r="B52" s="230"/>
      <c r="C52" s="231" t="s">
        <v>148</v>
      </c>
      <c r="D52" s="232"/>
      <c r="E52" s="232"/>
      <c r="F52" s="232"/>
      <c r="G52" s="232"/>
      <c r="H52" s="232"/>
      <c r="I52" s="232"/>
      <c r="J52" s="232"/>
      <c r="K52" s="1"/>
      <c r="L52" s="1"/>
      <c r="M52" s="1"/>
      <c r="N52" s="1"/>
      <c r="O52" s="1"/>
      <c r="P52" s="1"/>
      <c r="Q52" s="1"/>
    </row>
    <row r="53" spans="1:17" ht="16.2">
      <c r="A53" s="230" t="s">
        <v>24</v>
      </c>
      <c r="B53" s="230"/>
      <c r="C53" s="228" t="s">
        <v>245</v>
      </c>
      <c r="D53" s="228"/>
      <c r="E53" s="228"/>
      <c r="F53" s="228"/>
      <c r="G53" s="228"/>
      <c r="H53" s="228"/>
      <c r="I53" s="228"/>
      <c r="J53" s="228"/>
      <c r="K53" s="43"/>
      <c r="L53" s="1"/>
      <c r="M53" s="1"/>
      <c r="N53" s="1"/>
      <c r="O53" s="1"/>
      <c r="P53" s="1"/>
      <c r="Q53" s="1"/>
    </row>
    <row r="54" spans="1:17" ht="16.2">
      <c r="A54" s="238" t="s">
        <v>569</v>
      </c>
      <c r="B54" s="239"/>
      <c r="C54" s="233" t="s">
        <v>570</v>
      </c>
      <c r="D54" s="234"/>
      <c r="E54" s="234"/>
      <c r="F54" s="234"/>
      <c r="G54" s="234"/>
      <c r="H54" s="234"/>
      <c r="I54" s="234"/>
      <c r="J54" s="235"/>
      <c r="K54" s="43"/>
      <c r="L54" s="1"/>
      <c r="M54" s="1"/>
      <c r="N54" s="1"/>
      <c r="O54" s="1"/>
      <c r="P54" s="1"/>
      <c r="Q54" s="1"/>
    </row>
    <row r="55" spans="1:17" ht="16.2">
      <c r="A55" s="238" t="s">
        <v>25</v>
      </c>
      <c r="B55" s="239"/>
      <c r="C55" s="240" t="s">
        <v>295</v>
      </c>
      <c r="D55" s="241"/>
      <c r="E55" s="241"/>
      <c r="F55" s="241"/>
      <c r="G55" s="241"/>
      <c r="H55" s="241"/>
      <c r="I55" s="241"/>
      <c r="J55" s="241"/>
      <c r="K55" s="1"/>
      <c r="L55" s="1"/>
      <c r="M55" s="1"/>
      <c r="N55" s="1"/>
      <c r="O55" s="1"/>
      <c r="P55" s="1"/>
      <c r="Q55" s="1"/>
    </row>
    <row r="56" spans="1:17" ht="16.2" customHeight="1">
      <c r="A56" s="238" t="s">
        <v>315</v>
      </c>
      <c r="B56" s="239"/>
      <c r="C56" s="194" t="s">
        <v>572</v>
      </c>
      <c r="D56" s="195"/>
      <c r="E56" s="195"/>
      <c r="F56" s="195"/>
      <c r="G56" s="195"/>
      <c r="H56" s="195"/>
      <c r="I56" s="195"/>
      <c r="J56" s="196"/>
      <c r="K56" s="1"/>
      <c r="L56" s="1"/>
      <c r="M56" s="1"/>
      <c r="N56" s="1"/>
      <c r="O56" s="1"/>
      <c r="P56" s="1"/>
      <c r="Q56" s="1"/>
    </row>
    <row r="57" spans="1:17" ht="16.2" customHeight="1">
      <c r="A57" s="236" t="s">
        <v>190</v>
      </c>
      <c r="B57" s="237"/>
      <c r="C57" s="233" t="s">
        <v>571</v>
      </c>
      <c r="D57" s="234"/>
      <c r="E57" s="234"/>
      <c r="F57" s="234"/>
      <c r="G57" s="234"/>
      <c r="H57" s="234"/>
      <c r="I57" s="234"/>
      <c r="J57" s="235"/>
      <c r="K57" s="1"/>
      <c r="L57" s="1"/>
      <c r="M57" s="1"/>
      <c r="N57" s="1"/>
      <c r="O57" s="1"/>
      <c r="P57" s="1"/>
      <c r="Q57" s="1"/>
    </row>
    <row r="58" spans="1:17" ht="17.399999999999999">
      <c r="A58" s="227" t="s">
        <v>26</v>
      </c>
      <c r="B58" s="227"/>
      <c r="C58" s="228" t="s">
        <v>134</v>
      </c>
      <c r="D58" s="229"/>
      <c r="E58" s="229"/>
      <c r="F58" s="229"/>
      <c r="G58" s="229"/>
      <c r="H58" s="229"/>
      <c r="I58" s="229"/>
      <c r="J58" s="229"/>
      <c r="K58" s="1"/>
      <c r="L58" s="1"/>
      <c r="M58" s="1"/>
      <c r="N58" s="1"/>
      <c r="O58" s="1"/>
      <c r="P58" s="1"/>
      <c r="Q58" s="1"/>
    </row>
  </sheetData>
  <mergeCells count="77">
    <mergeCell ref="K32:L32"/>
    <mergeCell ref="G31:H31"/>
    <mergeCell ref="I31:J31"/>
    <mergeCell ref="K31:L31"/>
    <mergeCell ref="N31:O31"/>
    <mergeCell ref="P31:Q31"/>
    <mergeCell ref="G30:H30"/>
    <mergeCell ref="I30:J30"/>
    <mergeCell ref="K30:L30"/>
    <mergeCell ref="N30:O30"/>
    <mergeCell ref="P30:Q30"/>
    <mergeCell ref="T6:U6"/>
    <mergeCell ref="R7:S7"/>
    <mergeCell ref="T7:U7"/>
    <mergeCell ref="M5:N5"/>
    <mergeCell ref="P5:Q5"/>
    <mergeCell ref="R5:S5"/>
    <mergeCell ref="M7:N7"/>
    <mergeCell ref="M6:N6"/>
    <mergeCell ref="P6:Q6"/>
    <mergeCell ref="R6:S6"/>
    <mergeCell ref="P7:Q7"/>
    <mergeCell ref="B1:Q1"/>
    <mergeCell ref="B2:Q2"/>
    <mergeCell ref="A51:B51"/>
    <mergeCell ref="C51:J51"/>
    <mergeCell ref="A50:B50"/>
    <mergeCell ref="C50:J50"/>
    <mergeCell ref="C30:D30"/>
    <mergeCell ref="E30:F30"/>
    <mergeCell ref="C32:D32"/>
    <mergeCell ref="E32:F32"/>
    <mergeCell ref="G32:H32"/>
    <mergeCell ref="I32:J32"/>
    <mergeCell ref="I7:J7"/>
    <mergeCell ref="C6:D6"/>
    <mergeCell ref="E6:F6"/>
    <mergeCell ref="G6:H6"/>
    <mergeCell ref="A58:B58"/>
    <mergeCell ref="C58:J58"/>
    <mergeCell ref="A52:B52"/>
    <mergeCell ref="C52:J52"/>
    <mergeCell ref="A53:B53"/>
    <mergeCell ref="C57:J57"/>
    <mergeCell ref="A57:B57"/>
    <mergeCell ref="A56:B56"/>
    <mergeCell ref="C56:J56"/>
    <mergeCell ref="C54:J54"/>
    <mergeCell ref="C53:J53"/>
    <mergeCell ref="A55:B55"/>
    <mergeCell ref="C55:J55"/>
    <mergeCell ref="A54:B54"/>
    <mergeCell ref="A4:U4"/>
    <mergeCell ref="C5:D5"/>
    <mergeCell ref="E5:F5"/>
    <mergeCell ref="G5:H5"/>
    <mergeCell ref="I5:J5"/>
    <mergeCell ref="T5:U5"/>
    <mergeCell ref="C7:D7"/>
    <mergeCell ref="E7:F7"/>
    <mergeCell ref="G7:H7"/>
    <mergeCell ref="K5:L5"/>
    <mergeCell ref="K7:L7"/>
    <mergeCell ref="I6:J6"/>
    <mergeCell ref="K6:L6"/>
    <mergeCell ref="C21:D21"/>
    <mergeCell ref="C9:D9"/>
    <mergeCell ref="E9:F9"/>
    <mergeCell ref="C31:D31"/>
    <mergeCell ref="E31:F31"/>
    <mergeCell ref="M41:Q41"/>
    <mergeCell ref="O13:U13"/>
    <mergeCell ref="O15:U15"/>
    <mergeCell ref="R17:S17"/>
    <mergeCell ref="O18:U18"/>
    <mergeCell ref="P32:Q32"/>
    <mergeCell ref="N32:O32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6"/>
  <sheetViews>
    <sheetView topLeftCell="A4" workbookViewId="0">
      <selection activeCell="A18" sqref="A18:A19"/>
    </sheetView>
  </sheetViews>
  <sheetFormatPr defaultRowHeight="17.100000000000001" customHeight="1"/>
  <cols>
    <col min="1" max="1" width="23.59765625" customWidth="1"/>
    <col min="2" max="2" width="6.5" customWidth="1"/>
    <col min="3" max="10" width="6.296875" customWidth="1"/>
    <col min="11" max="11" width="6.5" customWidth="1"/>
    <col min="12" max="13" width="6.296875" customWidth="1"/>
  </cols>
  <sheetData>
    <row r="1" spans="1:250" ht="52.2" customHeight="1">
      <c r="B1" s="172" t="s">
        <v>284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50"/>
      <c r="O1" s="50"/>
      <c r="P1" s="51"/>
    </row>
    <row r="2" spans="1:250" ht="17.100000000000001" customHeight="1">
      <c r="B2" s="173" t="s">
        <v>285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52"/>
      <c r="O2" s="52"/>
      <c r="P2" s="52"/>
    </row>
    <row r="3" spans="1:250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90" customFormat="1" ht="17.100000000000001" customHeight="1">
      <c r="A4" s="255" t="s">
        <v>301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250" ht="17.100000000000001" customHeight="1">
      <c r="A5" s="4" t="s">
        <v>1</v>
      </c>
      <c r="B5" s="4" t="s">
        <v>2</v>
      </c>
      <c r="C5" s="161" t="s">
        <v>298</v>
      </c>
      <c r="D5" s="161"/>
      <c r="E5" s="256" t="s">
        <v>465</v>
      </c>
      <c r="F5" s="161"/>
      <c r="G5" s="256" t="s">
        <v>466</v>
      </c>
      <c r="H5" s="161"/>
      <c r="I5" s="161" t="s">
        <v>286</v>
      </c>
      <c r="J5" s="161"/>
      <c r="K5" s="4" t="s">
        <v>2</v>
      </c>
      <c r="L5" s="161" t="s">
        <v>298</v>
      </c>
      <c r="M5" s="161"/>
    </row>
    <row r="6" spans="1:250" ht="17.100000000000001" customHeight="1">
      <c r="A6" s="156" t="s">
        <v>3</v>
      </c>
      <c r="B6" s="156" t="s">
        <v>4</v>
      </c>
      <c r="C6" s="156" t="s">
        <v>10</v>
      </c>
      <c r="D6" s="156"/>
      <c r="E6" s="156" t="s">
        <v>9</v>
      </c>
      <c r="F6" s="156"/>
      <c r="G6" s="156" t="s">
        <v>9</v>
      </c>
      <c r="H6" s="156"/>
      <c r="I6" s="156" t="s">
        <v>287</v>
      </c>
      <c r="J6" s="156"/>
      <c r="K6" s="156" t="s">
        <v>4</v>
      </c>
      <c r="L6" s="156" t="s">
        <v>10</v>
      </c>
      <c r="M6" s="156"/>
    </row>
    <row r="7" spans="1:250" ht="17.100000000000001" customHeight="1">
      <c r="A7" s="156"/>
      <c r="B7" s="156"/>
      <c r="C7" s="156" t="s">
        <v>300</v>
      </c>
      <c r="D7" s="156"/>
      <c r="E7" s="156" t="s">
        <v>5</v>
      </c>
      <c r="F7" s="156"/>
      <c r="G7" s="156" t="s">
        <v>5</v>
      </c>
      <c r="H7" s="156"/>
      <c r="I7" s="156" t="s">
        <v>5</v>
      </c>
      <c r="J7" s="156"/>
      <c r="K7" s="156"/>
      <c r="L7" s="156" t="s">
        <v>299</v>
      </c>
      <c r="M7" s="156"/>
    </row>
    <row r="8" spans="1:250" ht="17.100000000000001" hidden="1" customHeight="1">
      <c r="A8" s="11" t="s">
        <v>302</v>
      </c>
      <c r="B8" s="12" t="s">
        <v>340</v>
      </c>
      <c r="C8" s="10"/>
      <c r="D8" s="10">
        <v>43765</v>
      </c>
      <c r="E8" s="10">
        <f t="shared" ref="E8:E13" si="0">D8+2</f>
        <v>43767</v>
      </c>
      <c r="F8" s="10">
        <f t="shared" ref="F8:F13" si="1">E8+1</f>
        <v>43768</v>
      </c>
      <c r="G8" s="10">
        <v>43768</v>
      </c>
      <c r="H8" s="10">
        <v>43768</v>
      </c>
      <c r="I8" s="10">
        <f>F8</f>
        <v>43768</v>
      </c>
      <c r="J8" s="10">
        <f t="shared" ref="J8:J13" si="2">I8+1</f>
        <v>43769</v>
      </c>
      <c r="K8" s="13" t="s">
        <v>342</v>
      </c>
      <c r="L8" s="10">
        <f t="shared" ref="L8:L13" si="3">J8+2</f>
        <v>43771</v>
      </c>
      <c r="M8" s="10"/>
    </row>
    <row r="9" spans="1:250" ht="17.100000000000001" hidden="1" customHeight="1">
      <c r="A9" s="11" t="s">
        <v>302</v>
      </c>
      <c r="B9" s="12" t="s">
        <v>341</v>
      </c>
      <c r="C9" s="10"/>
      <c r="D9" s="10">
        <v>43772</v>
      </c>
      <c r="E9" s="10">
        <f t="shared" si="0"/>
        <v>43774</v>
      </c>
      <c r="F9" s="10">
        <f t="shared" si="1"/>
        <v>43775</v>
      </c>
      <c r="G9" s="10">
        <f>F9</f>
        <v>43775</v>
      </c>
      <c r="H9" s="10">
        <f>G9</f>
        <v>43775</v>
      </c>
      <c r="I9" s="10">
        <f>H9</f>
        <v>43775</v>
      </c>
      <c r="J9" s="10">
        <f t="shared" si="2"/>
        <v>43776</v>
      </c>
      <c r="K9" s="13" t="s">
        <v>343</v>
      </c>
      <c r="L9" s="10">
        <f t="shared" si="3"/>
        <v>43778</v>
      </c>
      <c r="M9" s="10"/>
    </row>
    <row r="10" spans="1:250" ht="17.100000000000001" hidden="1" customHeight="1">
      <c r="A10" s="11" t="s">
        <v>302</v>
      </c>
      <c r="B10" s="12" t="s">
        <v>362</v>
      </c>
      <c r="C10" s="10"/>
      <c r="D10" s="10">
        <v>43779</v>
      </c>
      <c r="E10" s="10">
        <f t="shared" si="0"/>
        <v>43781</v>
      </c>
      <c r="F10" s="10">
        <f t="shared" si="1"/>
        <v>43782</v>
      </c>
      <c r="G10" s="10">
        <f t="shared" ref="G10:I13" si="4">F10</f>
        <v>43782</v>
      </c>
      <c r="H10" s="10">
        <f t="shared" si="4"/>
        <v>43782</v>
      </c>
      <c r="I10" s="10">
        <f t="shared" si="4"/>
        <v>43782</v>
      </c>
      <c r="J10" s="10">
        <f t="shared" si="2"/>
        <v>43783</v>
      </c>
      <c r="K10" s="13" t="s">
        <v>363</v>
      </c>
      <c r="L10" s="10">
        <f t="shared" si="3"/>
        <v>43785</v>
      </c>
      <c r="M10" s="10"/>
    </row>
    <row r="11" spans="1:250" ht="17.100000000000001" customHeight="1">
      <c r="A11" s="109" t="s">
        <v>302</v>
      </c>
      <c r="B11" s="110" t="s">
        <v>528</v>
      </c>
      <c r="C11" s="10"/>
      <c r="D11" s="10">
        <v>43786</v>
      </c>
      <c r="E11" s="10">
        <f t="shared" si="0"/>
        <v>43788</v>
      </c>
      <c r="F11" s="10">
        <f t="shared" si="1"/>
        <v>43789</v>
      </c>
      <c r="G11" s="10">
        <f t="shared" si="4"/>
        <v>43789</v>
      </c>
      <c r="H11" s="10">
        <f t="shared" si="4"/>
        <v>43789</v>
      </c>
      <c r="I11" s="10">
        <f t="shared" si="4"/>
        <v>43789</v>
      </c>
      <c r="J11" s="10">
        <f t="shared" si="2"/>
        <v>43790</v>
      </c>
      <c r="K11" s="13" t="s">
        <v>451</v>
      </c>
      <c r="L11" s="10">
        <f t="shared" si="3"/>
        <v>43792</v>
      </c>
      <c r="M11" s="10"/>
    </row>
    <row r="12" spans="1:250" ht="17.100000000000001" customHeight="1">
      <c r="A12" s="87" t="s">
        <v>452</v>
      </c>
      <c r="B12" s="99" t="s">
        <v>453</v>
      </c>
      <c r="C12" s="10"/>
      <c r="D12" s="10">
        <v>43793</v>
      </c>
      <c r="E12" s="10">
        <f t="shared" si="0"/>
        <v>43795</v>
      </c>
      <c r="F12" s="10">
        <f t="shared" si="1"/>
        <v>43796</v>
      </c>
      <c r="G12" s="10">
        <f t="shared" si="4"/>
        <v>43796</v>
      </c>
      <c r="H12" s="10">
        <f t="shared" si="4"/>
        <v>43796</v>
      </c>
      <c r="I12" s="10">
        <f t="shared" si="4"/>
        <v>43796</v>
      </c>
      <c r="J12" s="10">
        <f t="shared" si="2"/>
        <v>43797</v>
      </c>
      <c r="K12" s="13" t="s">
        <v>454</v>
      </c>
      <c r="L12" s="10">
        <f t="shared" si="3"/>
        <v>43799</v>
      </c>
      <c r="M12" s="10"/>
    </row>
    <row r="13" spans="1:250" ht="17.100000000000001" customHeight="1">
      <c r="A13" s="105" t="s">
        <v>469</v>
      </c>
      <c r="B13" s="106" t="s">
        <v>468</v>
      </c>
      <c r="C13" s="10"/>
      <c r="D13" s="10">
        <v>43800</v>
      </c>
      <c r="E13" s="10">
        <f t="shared" si="0"/>
        <v>43802</v>
      </c>
      <c r="F13" s="10">
        <f t="shared" si="1"/>
        <v>43803</v>
      </c>
      <c r="G13" s="10">
        <f t="shared" si="4"/>
        <v>43803</v>
      </c>
      <c r="H13" s="10">
        <f t="shared" si="4"/>
        <v>43803</v>
      </c>
      <c r="I13" s="10">
        <f t="shared" si="4"/>
        <v>43803</v>
      </c>
      <c r="J13" s="10">
        <f t="shared" si="2"/>
        <v>43804</v>
      </c>
      <c r="K13" s="13" t="s">
        <v>364</v>
      </c>
      <c r="L13" s="10">
        <f t="shared" si="3"/>
        <v>43806</v>
      </c>
      <c r="M13" s="10"/>
    </row>
    <row r="14" spans="1:250" ht="17.100000000000001" customHeight="1">
      <c r="A14" s="102" t="s">
        <v>303</v>
      </c>
      <c r="B14" s="103" t="s">
        <v>529</v>
      </c>
      <c r="C14" s="10"/>
      <c r="D14" s="10">
        <v>43807</v>
      </c>
      <c r="E14" s="10">
        <f t="shared" ref="E14:E17" si="5">D14+2</f>
        <v>43809</v>
      </c>
      <c r="F14" s="10">
        <f t="shared" ref="F14:F17" si="6">E14+1</f>
        <v>43810</v>
      </c>
      <c r="G14" s="10">
        <f t="shared" ref="G14:I17" si="7">F14</f>
        <v>43810</v>
      </c>
      <c r="H14" s="10">
        <f t="shared" si="7"/>
        <v>43810</v>
      </c>
      <c r="I14" s="10">
        <f t="shared" si="7"/>
        <v>43810</v>
      </c>
      <c r="J14" s="10">
        <f t="shared" ref="J14:J17" si="8">I14+1</f>
        <v>43811</v>
      </c>
      <c r="K14" s="82" t="s">
        <v>545</v>
      </c>
      <c r="L14" s="10">
        <f t="shared" ref="L14:L17" si="9">J14+2</f>
        <v>43813</v>
      </c>
      <c r="M14" s="10"/>
    </row>
    <row r="15" spans="1:250" ht="17.100000000000001" customHeight="1">
      <c r="A15" s="11" t="s">
        <v>302</v>
      </c>
      <c r="B15" s="12" t="s">
        <v>470</v>
      </c>
      <c r="C15" s="10"/>
      <c r="D15" s="10">
        <v>43814</v>
      </c>
      <c r="E15" s="10">
        <f t="shared" si="5"/>
        <v>43816</v>
      </c>
      <c r="F15" s="10">
        <f t="shared" si="6"/>
        <v>43817</v>
      </c>
      <c r="G15" s="10">
        <f t="shared" si="7"/>
        <v>43817</v>
      </c>
      <c r="H15" s="10">
        <f t="shared" si="7"/>
        <v>43817</v>
      </c>
      <c r="I15" s="10">
        <f t="shared" si="7"/>
        <v>43817</v>
      </c>
      <c r="J15" s="10">
        <f t="shared" si="8"/>
        <v>43818</v>
      </c>
      <c r="K15" s="13" t="s">
        <v>471</v>
      </c>
      <c r="L15" s="10">
        <f t="shared" si="9"/>
        <v>43820</v>
      </c>
      <c r="M15" s="10"/>
    </row>
    <row r="16" spans="1:250" ht="17.100000000000001" customHeight="1">
      <c r="A16" s="11" t="s">
        <v>361</v>
      </c>
      <c r="B16" s="12" t="s">
        <v>472</v>
      </c>
      <c r="C16" s="10"/>
      <c r="D16" s="10">
        <v>43821</v>
      </c>
      <c r="E16" s="10">
        <f t="shared" si="5"/>
        <v>43823</v>
      </c>
      <c r="F16" s="10">
        <f t="shared" si="6"/>
        <v>43824</v>
      </c>
      <c r="G16" s="10">
        <f t="shared" si="7"/>
        <v>43824</v>
      </c>
      <c r="H16" s="10">
        <f t="shared" si="7"/>
        <v>43824</v>
      </c>
      <c r="I16" s="10">
        <f t="shared" si="7"/>
        <v>43824</v>
      </c>
      <c r="J16" s="10">
        <f t="shared" si="8"/>
        <v>43825</v>
      </c>
      <c r="K16" s="13" t="s">
        <v>473</v>
      </c>
      <c r="L16" s="10">
        <f t="shared" si="9"/>
        <v>43827</v>
      </c>
      <c r="M16" s="10"/>
    </row>
    <row r="17" spans="1:17" ht="16.8" customHeight="1">
      <c r="A17" s="11" t="s">
        <v>302</v>
      </c>
      <c r="B17" s="12" t="s">
        <v>474</v>
      </c>
      <c r="C17" s="10"/>
      <c r="D17" s="10">
        <v>43828</v>
      </c>
      <c r="E17" s="10">
        <f t="shared" si="5"/>
        <v>43830</v>
      </c>
      <c r="F17" s="10">
        <f t="shared" si="6"/>
        <v>43831</v>
      </c>
      <c r="G17" s="10">
        <f t="shared" si="7"/>
        <v>43831</v>
      </c>
      <c r="H17" s="10">
        <f t="shared" si="7"/>
        <v>43831</v>
      </c>
      <c r="I17" s="10">
        <f t="shared" si="7"/>
        <v>43831</v>
      </c>
      <c r="J17" s="10">
        <f t="shared" si="8"/>
        <v>43832</v>
      </c>
      <c r="K17" s="13" t="s">
        <v>475</v>
      </c>
      <c r="L17" s="10">
        <f t="shared" si="9"/>
        <v>43834</v>
      </c>
      <c r="M17" s="10"/>
      <c r="N17" s="111"/>
    </row>
    <row r="18" spans="1:17" ht="16.8" customHeight="1">
      <c r="A18" s="30" t="s">
        <v>608</v>
      </c>
      <c r="B18" s="30"/>
      <c r="C18" s="10"/>
      <c r="D18" s="10"/>
      <c r="E18" s="10"/>
      <c r="F18" s="10"/>
      <c r="G18" s="10"/>
      <c r="H18" s="10"/>
      <c r="I18" s="10">
        <v>43473</v>
      </c>
      <c r="J18" s="10">
        <f t="shared" ref="J18:J19" si="10">I18+1</f>
        <v>43474</v>
      </c>
      <c r="K18" s="30" t="s">
        <v>501</v>
      </c>
      <c r="L18" s="10">
        <f t="shared" ref="L18:L19" si="11">J18+2</f>
        <v>43476</v>
      </c>
      <c r="M18" s="10"/>
      <c r="N18" s="111"/>
    </row>
    <row r="19" spans="1:17" ht="16.8" customHeight="1">
      <c r="A19" s="30" t="s">
        <v>609</v>
      </c>
      <c r="B19" s="30"/>
      <c r="C19" s="10"/>
      <c r="D19" s="10"/>
      <c r="E19" s="10"/>
      <c r="F19" s="10"/>
      <c r="G19" s="10"/>
      <c r="H19" s="10"/>
      <c r="I19" s="10">
        <v>43480</v>
      </c>
      <c r="J19" s="10">
        <f t="shared" si="10"/>
        <v>43481</v>
      </c>
      <c r="K19" s="30" t="s">
        <v>501</v>
      </c>
      <c r="L19" s="10">
        <f t="shared" si="11"/>
        <v>43483</v>
      </c>
      <c r="M19" s="10"/>
      <c r="N19" s="111"/>
    </row>
    <row r="21" spans="1:17" ht="17.100000000000001" customHeight="1">
      <c r="A21" s="14" t="s">
        <v>288</v>
      </c>
      <c r="B21" s="141" t="s">
        <v>289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17" ht="16.2" customHeight="1">
      <c r="A22" s="91" t="s">
        <v>290</v>
      </c>
      <c r="B22" s="254" t="s">
        <v>294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1"/>
      <c r="O22" s="1"/>
      <c r="P22" s="1"/>
      <c r="Q22" s="1"/>
    </row>
    <row r="23" spans="1:17" ht="16.2" customHeight="1">
      <c r="A23" s="91" t="s">
        <v>290</v>
      </c>
      <c r="B23" s="254" t="s">
        <v>296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1:17" ht="17.100000000000001" customHeight="1">
      <c r="A24" s="15" t="s">
        <v>291</v>
      </c>
      <c r="B24" s="145" t="s">
        <v>292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7" ht="17.100000000000001" customHeight="1">
      <c r="A25" s="16" t="s">
        <v>293</v>
      </c>
      <c r="B25" s="145" t="s">
        <v>297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7" ht="17.100000000000001" customHeight="1">
      <c r="A26" s="16" t="s">
        <v>86</v>
      </c>
      <c r="B26" s="253" t="s">
        <v>573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</row>
  </sheetData>
  <mergeCells count="27">
    <mergeCell ref="C6:D6"/>
    <mergeCell ref="E6:F6"/>
    <mergeCell ref="G6:H6"/>
    <mergeCell ref="K6:K7"/>
    <mergeCell ref="L6:M6"/>
    <mergeCell ref="C7:D7"/>
    <mergeCell ref="E7:F7"/>
    <mergeCell ref="G7:H7"/>
    <mergeCell ref="I7:J7"/>
    <mergeCell ref="L7:M7"/>
    <mergeCell ref="I6:J6"/>
    <mergeCell ref="B26:M26"/>
    <mergeCell ref="B1:M1"/>
    <mergeCell ref="B2:M2"/>
    <mergeCell ref="B22:M22"/>
    <mergeCell ref="B23:M23"/>
    <mergeCell ref="B24:M24"/>
    <mergeCell ref="B25:M25"/>
    <mergeCell ref="B21:M21"/>
    <mergeCell ref="A4:M4"/>
    <mergeCell ref="C5:D5"/>
    <mergeCell ref="E5:F5"/>
    <mergeCell ref="G5:H5"/>
    <mergeCell ref="I5:J5"/>
    <mergeCell ref="L5:M5"/>
    <mergeCell ref="A6:A7"/>
    <mergeCell ref="B6:B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4" zoomScaleNormal="100" workbookViewId="0">
      <selection activeCell="Q34" sqref="Q34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172" t="s">
        <v>54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50"/>
      <c r="S1" s="50"/>
      <c r="T1" s="51"/>
    </row>
    <row r="2" spans="1:256" ht="17.100000000000001" customHeight="1">
      <c r="B2" s="173" t="s">
        <v>55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52"/>
      <c r="S2" s="52"/>
      <c r="T2" s="52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57" t="s">
        <v>244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67"/>
      <c r="U4" s="67"/>
    </row>
    <row r="5" spans="1:256">
      <c r="A5" s="44" t="s">
        <v>27</v>
      </c>
      <c r="B5" s="44" t="s">
        <v>28</v>
      </c>
      <c r="C5" s="258" t="s">
        <v>308</v>
      </c>
      <c r="D5" s="181"/>
      <c r="E5" s="258" t="s">
        <v>526</v>
      </c>
      <c r="F5" s="262"/>
      <c r="G5" s="258" t="s">
        <v>242</v>
      </c>
      <c r="H5" s="263"/>
      <c r="I5" s="44" t="s">
        <v>28</v>
      </c>
      <c r="J5" s="184" t="s">
        <v>204</v>
      </c>
      <c r="K5" s="185"/>
      <c r="L5" s="184" t="s">
        <v>204</v>
      </c>
      <c r="M5" s="185"/>
      <c r="N5" s="184" t="s">
        <v>243</v>
      </c>
      <c r="O5" s="185"/>
      <c r="P5" s="258" t="s">
        <v>39</v>
      </c>
      <c r="Q5" s="264"/>
      <c r="R5" s="258" t="s">
        <v>308</v>
      </c>
      <c r="S5" s="181"/>
      <c r="T5" s="94"/>
      <c r="U5" s="3"/>
    </row>
    <row r="6" spans="1:256">
      <c r="A6" s="20" t="s">
        <v>3</v>
      </c>
      <c r="B6" s="20" t="s">
        <v>4</v>
      </c>
      <c r="C6" s="182" t="s">
        <v>8</v>
      </c>
      <c r="D6" s="183"/>
      <c r="E6" s="182" t="s">
        <v>84</v>
      </c>
      <c r="F6" s="183"/>
      <c r="G6" s="182" t="s">
        <v>30</v>
      </c>
      <c r="H6" s="251"/>
      <c r="I6" s="20" t="s">
        <v>4</v>
      </c>
      <c r="J6" s="178" t="s">
        <v>240</v>
      </c>
      <c r="K6" s="178"/>
      <c r="L6" s="178" t="s">
        <v>241</v>
      </c>
      <c r="M6" s="178"/>
      <c r="N6" s="178" t="s">
        <v>30</v>
      </c>
      <c r="O6" s="178"/>
      <c r="P6" s="182" t="s">
        <v>82</v>
      </c>
      <c r="Q6" s="183"/>
      <c r="R6" s="178" t="s">
        <v>8</v>
      </c>
      <c r="S6" s="178"/>
      <c r="T6" s="95"/>
      <c r="U6" s="96"/>
    </row>
    <row r="7" spans="1:256">
      <c r="A7" s="21"/>
      <c r="B7" s="21"/>
      <c r="C7" s="269" t="s">
        <v>239</v>
      </c>
      <c r="D7" s="270"/>
      <c r="E7" s="269" t="s">
        <v>142</v>
      </c>
      <c r="F7" s="270"/>
      <c r="G7" s="269" t="s">
        <v>197</v>
      </c>
      <c r="H7" s="271"/>
      <c r="I7" s="21"/>
      <c r="J7" s="269" t="s">
        <v>139</v>
      </c>
      <c r="K7" s="270"/>
      <c r="L7" s="269" t="s">
        <v>307</v>
      </c>
      <c r="M7" s="270"/>
      <c r="N7" s="269" t="s">
        <v>136</v>
      </c>
      <c r="O7" s="270"/>
      <c r="P7" s="269" t="s">
        <v>139</v>
      </c>
      <c r="Q7" s="270"/>
      <c r="R7" s="269" t="s">
        <v>239</v>
      </c>
      <c r="S7" s="270"/>
      <c r="T7" s="95"/>
      <c r="U7" s="96"/>
    </row>
    <row r="8" spans="1:256" hidden="1">
      <c r="A8" s="107" t="s">
        <v>487</v>
      </c>
      <c r="B8" s="82" t="s">
        <v>477</v>
      </c>
      <c r="C8" s="26">
        <v>43790</v>
      </c>
      <c r="D8" s="26">
        <f t="shared" ref="D8:D10" si="0">C8+1</f>
        <v>43791</v>
      </c>
      <c r="E8" s="26">
        <f t="shared" ref="E8:E10" si="1">D8+1</f>
        <v>43792</v>
      </c>
      <c r="F8" s="26">
        <f t="shared" ref="F8:F10" si="2">E8+1</f>
        <v>43793</v>
      </c>
      <c r="G8" s="26">
        <f t="shared" ref="G8:G10" si="3">F8+6</f>
        <v>43799</v>
      </c>
      <c r="H8" s="26">
        <f t="shared" ref="H8:H10" si="4">G8</f>
        <v>43799</v>
      </c>
      <c r="I8" s="76" t="s">
        <v>478</v>
      </c>
      <c r="J8" s="26">
        <f t="shared" ref="J8:J10" si="5">H8+1</f>
        <v>43800</v>
      </c>
      <c r="K8" s="26">
        <f t="shared" ref="K8:K9" si="6">J8+1</f>
        <v>43801</v>
      </c>
      <c r="L8" s="26">
        <f t="shared" ref="L8:L9" si="7">K8</f>
        <v>43801</v>
      </c>
      <c r="M8" s="26">
        <f t="shared" ref="M8:M9" si="8">L8</f>
        <v>43801</v>
      </c>
      <c r="N8" s="26">
        <f t="shared" ref="N8:N9" si="9">M8+1</f>
        <v>43802</v>
      </c>
      <c r="O8" s="26">
        <f t="shared" ref="O8:O9" si="10">N8</f>
        <v>43802</v>
      </c>
      <c r="P8" s="84">
        <f t="shared" ref="P8:P9" si="11">O8+5</f>
        <v>43807</v>
      </c>
      <c r="Q8" s="84">
        <f t="shared" ref="Q8:Q9" si="12">P8+1</f>
        <v>43808</v>
      </c>
      <c r="R8" s="56">
        <f t="shared" ref="R8:R9" si="13">Q8+3</f>
        <v>43811</v>
      </c>
      <c r="S8" s="56">
        <f t="shared" ref="S8:S14" si="14">R8+1</f>
        <v>43812</v>
      </c>
      <c r="T8" s="93"/>
      <c r="U8" s="93"/>
    </row>
    <row r="9" spans="1:256" hidden="1">
      <c r="A9" s="108" t="s">
        <v>207</v>
      </c>
      <c r="B9" s="13" t="s">
        <v>357</v>
      </c>
      <c r="C9" s="26">
        <v>43797</v>
      </c>
      <c r="D9" s="26">
        <f t="shared" si="0"/>
        <v>43798</v>
      </c>
      <c r="E9" s="26">
        <f t="shared" si="1"/>
        <v>43799</v>
      </c>
      <c r="F9" s="26">
        <f t="shared" si="2"/>
        <v>43800</v>
      </c>
      <c r="G9" s="26">
        <f t="shared" si="3"/>
        <v>43806</v>
      </c>
      <c r="H9" s="26">
        <f t="shared" si="4"/>
        <v>43806</v>
      </c>
      <c r="I9" s="63" t="s">
        <v>358</v>
      </c>
      <c r="J9" s="26">
        <f t="shared" si="5"/>
        <v>43807</v>
      </c>
      <c r="K9" s="26">
        <f t="shared" si="6"/>
        <v>43808</v>
      </c>
      <c r="L9" s="26">
        <f t="shared" si="7"/>
        <v>43808</v>
      </c>
      <c r="M9" s="26">
        <f t="shared" si="8"/>
        <v>43808</v>
      </c>
      <c r="N9" s="26">
        <f t="shared" si="9"/>
        <v>43809</v>
      </c>
      <c r="O9" s="26">
        <f t="shared" si="10"/>
        <v>43809</v>
      </c>
      <c r="P9" s="84">
        <f t="shared" si="11"/>
        <v>43814</v>
      </c>
      <c r="Q9" s="84">
        <f t="shared" si="12"/>
        <v>43815</v>
      </c>
      <c r="R9" s="56">
        <f t="shared" si="13"/>
        <v>43818</v>
      </c>
      <c r="S9" s="56">
        <f t="shared" si="14"/>
        <v>43819</v>
      </c>
      <c r="T9" s="93"/>
      <c r="U9" s="93"/>
    </row>
    <row r="10" spans="1:256" hidden="1">
      <c r="A10" s="104" t="s">
        <v>304</v>
      </c>
      <c r="B10" s="13" t="s">
        <v>359</v>
      </c>
      <c r="C10" s="26">
        <v>43804</v>
      </c>
      <c r="D10" s="26">
        <f t="shared" si="0"/>
        <v>43805</v>
      </c>
      <c r="E10" s="26">
        <f t="shared" si="1"/>
        <v>43806</v>
      </c>
      <c r="F10" s="26">
        <f t="shared" si="2"/>
        <v>43807</v>
      </c>
      <c r="G10" s="26">
        <f t="shared" si="3"/>
        <v>43813</v>
      </c>
      <c r="H10" s="26">
        <f t="shared" si="4"/>
        <v>43813</v>
      </c>
      <c r="I10" s="63" t="s">
        <v>360</v>
      </c>
      <c r="J10" s="68">
        <f t="shared" si="5"/>
        <v>43814</v>
      </c>
      <c r="K10" s="70" t="s">
        <v>560</v>
      </c>
      <c r="L10" s="26"/>
      <c r="M10" s="26"/>
      <c r="N10" s="26"/>
      <c r="O10" s="26"/>
      <c r="P10" s="84"/>
      <c r="Q10" s="84"/>
      <c r="R10" s="56"/>
      <c r="S10" s="56"/>
      <c r="T10" s="93"/>
      <c r="U10" s="93"/>
    </row>
    <row r="11" spans="1:256" hidden="1">
      <c r="A11" s="108" t="s">
        <v>558</v>
      </c>
      <c r="B11" s="13"/>
      <c r="C11" s="26"/>
      <c r="D11" s="26"/>
      <c r="E11" s="26"/>
      <c r="F11" s="26"/>
      <c r="G11" s="26"/>
      <c r="H11" s="26"/>
      <c r="I11" s="63" t="s">
        <v>559</v>
      </c>
      <c r="J11" s="68" t="s">
        <v>561</v>
      </c>
      <c r="K11" s="68">
        <v>43814</v>
      </c>
      <c r="L11" s="68" t="s">
        <v>562</v>
      </c>
      <c r="M11" s="68" t="s">
        <v>563</v>
      </c>
      <c r="N11" s="26">
        <v>43816</v>
      </c>
      <c r="O11" s="26">
        <v>43816</v>
      </c>
      <c r="P11" s="84">
        <v>43821</v>
      </c>
      <c r="Q11" s="84">
        <v>43822</v>
      </c>
      <c r="R11" s="26">
        <v>43825</v>
      </c>
      <c r="S11" s="26">
        <f t="shared" ref="S11" si="15">R11+1</f>
        <v>43826</v>
      </c>
      <c r="T11" s="93"/>
      <c r="U11" s="93"/>
    </row>
    <row r="12" spans="1:256" hidden="1">
      <c r="A12" s="83" t="s">
        <v>476</v>
      </c>
      <c r="B12" s="13" t="s">
        <v>479</v>
      </c>
      <c r="C12" s="26">
        <v>43811</v>
      </c>
      <c r="D12" s="26">
        <f t="shared" ref="D12:F15" si="16">C12+1</f>
        <v>43812</v>
      </c>
      <c r="E12" s="26">
        <f t="shared" si="16"/>
        <v>43813</v>
      </c>
      <c r="F12" s="26">
        <f t="shared" si="16"/>
        <v>43814</v>
      </c>
      <c r="G12" s="68" t="s">
        <v>85</v>
      </c>
      <c r="H12" s="68" t="s">
        <v>85</v>
      </c>
      <c r="I12" s="63" t="s">
        <v>480</v>
      </c>
      <c r="J12" s="68" t="s">
        <v>85</v>
      </c>
      <c r="K12" s="68" t="s">
        <v>85</v>
      </c>
      <c r="L12" s="68" t="s">
        <v>85</v>
      </c>
      <c r="M12" s="68" t="s">
        <v>85</v>
      </c>
      <c r="N12" s="26">
        <v>43823</v>
      </c>
      <c r="O12" s="26">
        <f>N12</f>
        <v>43823</v>
      </c>
      <c r="P12" s="84">
        <f>O12+5</f>
        <v>43828</v>
      </c>
      <c r="Q12" s="84">
        <f>P12+1</f>
        <v>43829</v>
      </c>
      <c r="R12" s="56">
        <f>Q12+3</f>
        <v>43832</v>
      </c>
      <c r="S12" s="56">
        <f t="shared" si="14"/>
        <v>43833</v>
      </c>
      <c r="T12" s="93"/>
      <c r="U12" s="93"/>
    </row>
    <row r="13" spans="1:256" hidden="1">
      <c r="A13" s="104" t="s">
        <v>207</v>
      </c>
      <c r="B13" s="13" t="s">
        <v>460</v>
      </c>
      <c r="C13" s="26">
        <v>43818</v>
      </c>
      <c r="D13" s="26">
        <f t="shared" si="16"/>
        <v>43819</v>
      </c>
      <c r="E13" s="26">
        <f t="shared" si="16"/>
        <v>43820</v>
      </c>
      <c r="F13" s="26">
        <f t="shared" si="16"/>
        <v>43821</v>
      </c>
      <c r="G13" s="26">
        <f>F13+6</f>
        <v>43827</v>
      </c>
      <c r="H13" s="26">
        <f>G13</f>
        <v>43827</v>
      </c>
      <c r="I13" s="63" t="s">
        <v>461</v>
      </c>
      <c r="J13" s="26">
        <f>H13+1</f>
        <v>43828</v>
      </c>
      <c r="K13" s="26">
        <f>J13+1</f>
        <v>43829</v>
      </c>
      <c r="L13" s="26">
        <f t="shared" ref="L13:M15" si="17">K13</f>
        <v>43829</v>
      </c>
      <c r="M13" s="26">
        <f t="shared" si="17"/>
        <v>43829</v>
      </c>
      <c r="N13" s="26">
        <f>M13+1</f>
        <v>43830</v>
      </c>
      <c r="O13" s="26">
        <f>N13</f>
        <v>43830</v>
      </c>
      <c r="P13" s="84">
        <f>O13+5</f>
        <v>43835</v>
      </c>
      <c r="Q13" s="84">
        <f>P13+1</f>
        <v>43836</v>
      </c>
      <c r="R13" s="56">
        <f>Q13+3</f>
        <v>43839</v>
      </c>
      <c r="S13" s="56">
        <f t="shared" si="14"/>
        <v>43840</v>
      </c>
      <c r="T13" s="93"/>
      <c r="U13" s="93"/>
    </row>
    <row r="14" spans="1:256" hidden="1">
      <c r="A14" s="104" t="s">
        <v>558</v>
      </c>
      <c r="B14" s="13" t="s">
        <v>462</v>
      </c>
      <c r="C14" s="26">
        <v>43825</v>
      </c>
      <c r="D14" s="26">
        <f t="shared" si="16"/>
        <v>43826</v>
      </c>
      <c r="E14" s="26">
        <f t="shared" si="16"/>
        <v>43827</v>
      </c>
      <c r="F14" s="26">
        <f t="shared" si="16"/>
        <v>43828</v>
      </c>
      <c r="G14" s="26">
        <f>F14+6</f>
        <v>43834</v>
      </c>
      <c r="H14" s="26">
        <f>G14</f>
        <v>43834</v>
      </c>
      <c r="I14" s="63" t="s">
        <v>463</v>
      </c>
      <c r="J14" s="26">
        <f>H14+1</f>
        <v>43835</v>
      </c>
      <c r="K14" s="26">
        <f>J14+1</f>
        <v>43836</v>
      </c>
      <c r="L14" s="26">
        <f t="shared" si="17"/>
        <v>43836</v>
      </c>
      <c r="M14" s="26">
        <f t="shared" si="17"/>
        <v>43836</v>
      </c>
      <c r="N14" s="26">
        <f>M14+1</f>
        <v>43837</v>
      </c>
      <c r="O14" s="26">
        <f>N14</f>
        <v>43837</v>
      </c>
      <c r="P14" s="84">
        <f>O14+5</f>
        <v>43842</v>
      </c>
      <c r="Q14" s="84">
        <f>P14+1</f>
        <v>43843</v>
      </c>
      <c r="R14" s="56">
        <f>Q14+3</f>
        <v>43846</v>
      </c>
      <c r="S14" s="56">
        <f t="shared" si="14"/>
        <v>43847</v>
      </c>
      <c r="T14" s="93"/>
      <c r="U14" s="93"/>
    </row>
    <row r="15" spans="1:256">
      <c r="A15" s="83" t="s">
        <v>476</v>
      </c>
      <c r="B15" s="13" t="s">
        <v>223</v>
      </c>
      <c r="C15" s="26">
        <v>43832</v>
      </c>
      <c r="D15" s="26">
        <f t="shared" si="16"/>
        <v>43833</v>
      </c>
      <c r="E15" s="26">
        <f t="shared" si="16"/>
        <v>43834</v>
      </c>
      <c r="F15" s="26">
        <f t="shared" si="16"/>
        <v>43835</v>
      </c>
      <c r="G15" s="26">
        <f t="shared" ref="G15:G21" si="18">F15+6</f>
        <v>43841</v>
      </c>
      <c r="H15" s="26">
        <f t="shared" ref="H15:H21" si="19">G15</f>
        <v>43841</v>
      </c>
      <c r="I15" s="63" t="s">
        <v>490</v>
      </c>
      <c r="J15" s="26">
        <f t="shared" ref="J15:J21" si="20">H15+1</f>
        <v>43842</v>
      </c>
      <c r="K15" s="26">
        <f t="shared" ref="K15:K21" si="21">J15+1</f>
        <v>43843</v>
      </c>
      <c r="L15" s="26">
        <f t="shared" si="17"/>
        <v>43843</v>
      </c>
      <c r="M15" s="26">
        <f t="shared" si="17"/>
        <v>43843</v>
      </c>
      <c r="N15" s="26">
        <f t="shared" ref="N15:N21" si="22">M15+1</f>
        <v>43844</v>
      </c>
      <c r="O15" s="26">
        <f t="shared" ref="O15:O21" si="23">N15</f>
        <v>43844</v>
      </c>
      <c r="P15" s="84">
        <f t="shared" ref="P15:P21" si="24">O15+5</f>
        <v>43849</v>
      </c>
      <c r="Q15" s="84">
        <f t="shared" ref="Q15:Q21" si="25">P15+1</f>
        <v>43850</v>
      </c>
      <c r="R15" s="56">
        <f t="shared" ref="R15:R21" si="26">Q15+3</f>
        <v>43853</v>
      </c>
      <c r="S15" s="56">
        <f t="shared" ref="S15:S21" si="27">R15+1</f>
        <v>43854</v>
      </c>
      <c r="T15" s="93"/>
      <c r="U15" s="93"/>
    </row>
    <row r="16" spans="1:256">
      <c r="A16" s="104" t="s">
        <v>207</v>
      </c>
      <c r="B16" s="13" t="s">
        <v>488</v>
      </c>
      <c r="C16" s="26">
        <v>43839</v>
      </c>
      <c r="D16" s="26">
        <f t="shared" ref="D16:F21" si="28">C16+1</f>
        <v>43840</v>
      </c>
      <c r="E16" s="26">
        <f t="shared" si="28"/>
        <v>43841</v>
      </c>
      <c r="F16" s="26">
        <f t="shared" si="28"/>
        <v>43842</v>
      </c>
      <c r="G16" s="26">
        <f t="shared" si="18"/>
        <v>43848</v>
      </c>
      <c r="H16" s="26">
        <f t="shared" si="19"/>
        <v>43848</v>
      </c>
      <c r="I16" s="63" t="s">
        <v>489</v>
      </c>
      <c r="J16" s="266" t="s">
        <v>628</v>
      </c>
      <c r="K16" s="267"/>
      <c r="L16" s="267"/>
      <c r="M16" s="267"/>
      <c r="N16" s="267"/>
      <c r="O16" s="267"/>
      <c r="P16" s="267"/>
      <c r="Q16" s="267"/>
      <c r="R16" s="267"/>
      <c r="S16" s="268"/>
      <c r="T16" s="93"/>
      <c r="U16" s="93"/>
    </row>
    <row r="17" spans="1:21">
      <c r="A17" s="104" t="s">
        <v>207</v>
      </c>
      <c r="B17" s="13"/>
      <c r="C17" s="26"/>
      <c r="D17" s="26"/>
      <c r="E17" s="26"/>
      <c r="F17" s="26"/>
      <c r="G17" s="26"/>
      <c r="H17" s="26"/>
      <c r="I17" s="120" t="s">
        <v>627</v>
      </c>
      <c r="J17" s="26">
        <v>43856</v>
      </c>
      <c r="K17" s="26">
        <f t="shared" ref="K17" si="29">J17+1</f>
        <v>43857</v>
      </c>
      <c r="L17" s="26">
        <f t="shared" ref="L17" si="30">K17</f>
        <v>43857</v>
      </c>
      <c r="M17" s="26">
        <f t="shared" ref="M17" si="31">L17</f>
        <v>43857</v>
      </c>
      <c r="N17" s="26">
        <f t="shared" ref="N17" si="32">M17+1</f>
        <v>43858</v>
      </c>
      <c r="O17" s="26">
        <f t="shared" ref="O17" si="33">N17</f>
        <v>43858</v>
      </c>
      <c r="P17" s="84">
        <f t="shared" ref="P17" si="34">O17+5</f>
        <v>43863</v>
      </c>
      <c r="Q17" s="84">
        <f t="shared" ref="Q17" si="35">P17+1</f>
        <v>43864</v>
      </c>
      <c r="R17" s="56">
        <f t="shared" ref="R17" si="36">Q17+3</f>
        <v>43867</v>
      </c>
      <c r="S17" s="56">
        <f t="shared" ref="S17" si="37">R17+1</f>
        <v>43868</v>
      </c>
      <c r="T17" s="93"/>
      <c r="U17" s="93"/>
    </row>
    <row r="18" spans="1:21">
      <c r="A18" s="104" t="s">
        <v>558</v>
      </c>
      <c r="B18" s="13" t="s">
        <v>491</v>
      </c>
      <c r="C18" s="26">
        <v>43846</v>
      </c>
      <c r="D18" s="26">
        <f t="shared" si="28"/>
        <v>43847</v>
      </c>
      <c r="E18" s="26">
        <f t="shared" si="28"/>
        <v>43848</v>
      </c>
      <c r="F18" s="26">
        <f t="shared" si="28"/>
        <v>43849</v>
      </c>
      <c r="G18" s="26">
        <f t="shared" si="18"/>
        <v>43855</v>
      </c>
      <c r="H18" s="26">
        <f t="shared" si="19"/>
        <v>43855</v>
      </c>
      <c r="I18" s="120" t="s">
        <v>629</v>
      </c>
      <c r="J18" s="26">
        <v>43863</v>
      </c>
      <c r="K18" s="26">
        <f t="shared" si="21"/>
        <v>43864</v>
      </c>
      <c r="L18" s="26">
        <f t="shared" ref="L18:M21" si="38">K18</f>
        <v>43864</v>
      </c>
      <c r="M18" s="26">
        <f t="shared" si="38"/>
        <v>43864</v>
      </c>
      <c r="N18" s="26">
        <f t="shared" si="22"/>
        <v>43865</v>
      </c>
      <c r="O18" s="26">
        <f t="shared" si="23"/>
        <v>43865</v>
      </c>
      <c r="P18" s="84">
        <f t="shared" si="24"/>
        <v>43870</v>
      </c>
      <c r="Q18" s="84">
        <f t="shared" si="25"/>
        <v>43871</v>
      </c>
      <c r="R18" s="56">
        <f t="shared" si="26"/>
        <v>43874</v>
      </c>
      <c r="S18" s="56">
        <f t="shared" si="27"/>
        <v>43875</v>
      </c>
      <c r="T18" s="93"/>
      <c r="U18" s="93"/>
    </row>
    <row r="19" spans="1:21">
      <c r="A19" s="83" t="s">
        <v>476</v>
      </c>
      <c r="B19" s="13" t="s">
        <v>492</v>
      </c>
      <c r="C19" s="26">
        <v>43853</v>
      </c>
      <c r="D19" s="26">
        <f t="shared" si="28"/>
        <v>43854</v>
      </c>
      <c r="E19" s="26">
        <f t="shared" si="28"/>
        <v>43855</v>
      </c>
      <c r="F19" s="26">
        <f t="shared" si="28"/>
        <v>43856</v>
      </c>
      <c r="G19" s="26">
        <f t="shared" si="18"/>
        <v>43862</v>
      </c>
      <c r="H19" s="26">
        <f t="shared" si="19"/>
        <v>43862</v>
      </c>
      <c r="I19" s="63" t="s">
        <v>493</v>
      </c>
      <c r="J19" s="26">
        <v>43870</v>
      </c>
      <c r="K19" s="26">
        <f t="shared" si="21"/>
        <v>43871</v>
      </c>
      <c r="L19" s="26">
        <f t="shared" si="38"/>
        <v>43871</v>
      </c>
      <c r="M19" s="26">
        <f t="shared" si="38"/>
        <v>43871</v>
      </c>
      <c r="N19" s="26">
        <f t="shared" si="22"/>
        <v>43872</v>
      </c>
      <c r="O19" s="26">
        <f t="shared" si="23"/>
        <v>43872</v>
      </c>
      <c r="P19" s="84">
        <f t="shared" si="24"/>
        <v>43877</v>
      </c>
      <c r="Q19" s="84">
        <f t="shared" si="25"/>
        <v>43878</v>
      </c>
      <c r="R19" s="56">
        <f t="shared" si="26"/>
        <v>43881</v>
      </c>
      <c r="S19" s="56">
        <f t="shared" si="27"/>
        <v>43882</v>
      </c>
      <c r="T19" s="93"/>
      <c r="U19" s="93"/>
    </row>
    <row r="20" spans="1:21">
      <c r="A20" s="104" t="s">
        <v>207</v>
      </c>
      <c r="B20" s="13" t="s">
        <v>494</v>
      </c>
      <c r="C20" s="266" t="s">
        <v>610</v>
      </c>
      <c r="D20" s="267"/>
      <c r="E20" s="267"/>
      <c r="F20" s="267"/>
      <c r="G20" s="267"/>
      <c r="H20" s="268"/>
      <c r="I20" s="63" t="s">
        <v>495</v>
      </c>
      <c r="J20" s="266" t="s">
        <v>630</v>
      </c>
      <c r="K20" s="267"/>
      <c r="L20" s="267"/>
      <c r="M20" s="267"/>
      <c r="N20" s="267"/>
      <c r="O20" s="267"/>
      <c r="P20" s="267"/>
      <c r="Q20" s="267"/>
      <c r="R20" s="267"/>
      <c r="S20" s="268"/>
      <c r="T20" s="93"/>
      <c r="U20" s="93"/>
    </row>
    <row r="21" spans="1:21">
      <c r="A21" s="104" t="s">
        <v>207</v>
      </c>
      <c r="B21" s="13" t="s">
        <v>496</v>
      </c>
      <c r="C21" s="26">
        <v>43867</v>
      </c>
      <c r="D21" s="26">
        <f t="shared" si="28"/>
        <v>43868</v>
      </c>
      <c r="E21" s="26">
        <f t="shared" si="28"/>
        <v>43869</v>
      </c>
      <c r="F21" s="26">
        <f t="shared" si="28"/>
        <v>43870</v>
      </c>
      <c r="G21" s="26">
        <f t="shared" si="18"/>
        <v>43876</v>
      </c>
      <c r="H21" s="26">
        <f t="shared" si="19"/>
        <v>43876</v>
      </c>
      <c r="I21" s="63" t="s">
        <v>497</v>
      </c>
      <c r="J21" s="26">
        <f t="shared" si="20"/>
        <v>43877</v>
      </c>
      <c r="K21" s="26">
        <f t="shared" si="21"/>
        <v>43878</v>
      </c>
      <c r="L21" s="26">
        <f t="shared" si="38"/>
        <v>43878</v>
      </c>
      <c r="M21" s="26">
        <f t="shared" si="38"/>
        <v>43878</v>
      </c>
      <c r="N21" s="26">
        <f t="shared" si="22"/>
        <v>43879</v>
      </c>
      <c r="O21" s="26">
        <f t="shared" si="23"/>
        <v>43879</v>
      </c>
      <c r="P21" s="84">
        <f t="shared" si="24"/>
        <v>43884</v>
      </c>
      <c r="Q21" s="84">
        <f t="shared" si="25"/>
        <v>43885</v>
      </c>
      <c r="R21" s="56">
        <f t="shared" si="26"/>
        <v>43888</v>
      </c>
      <c r="S21" s="56">
        <f t="shared" si="27"/>
        <v>43889</v>
      </c>
      <c r="T21" s="93"/>
      <c r="U21" s="93"/>
    </row>
    <row r="22" spans="1:21">
      <c r="A22" s="104" t="s">
        <v>558</v>
      </c>
      <c r="B22" s="13" t="s">
        <v>631</v>
      </c>
      <c r="C22" s="26">
        <v>43874</v>
      </c>
      <c r="D22" s="26">
        <f t="shared" ref="D22:D25" si="39">C22+1</f>
        <v>43875</v>
      </c>
      <c r="E22" s="26">
        <f t="shared" ref="E22:E25" si="40">D22+1</f>
        <v>43876</v>
      </c>
      <c r="F22" s="26">
        <f t="shared" ref="F22:F25" si="41">E22+1</f>
        <v>43877</v>
      </c>
      <c r="G22" s="26">
        <f t="shared" ref="G22:G25" si="42">F22+6</f>
        <v>43883</v>
      </c>
      <c r="H22" s="26">
        <f t="shared" ref="H22:H25" si="43">G22</f>
        <v>43883</v>
      </c>
      <c r="I22" s="63" t="s">
        <v>632</v>
      </c>
      <c r="J22" s="26">
        <f t="shared" ref="J22:J25" si="44">H22+1</f>
        <v>43884</v>
      </c>
      <c r="K22" s="26">
        <f t="shared" ref="K22:K25" si="45">J22+1</f>
        <v>43885</v>
      </c>
      <c r="L22" s="26">
        <f t="shared" ref="L22:L25" si="46">K22</f>
        <v>43885</v>
      </c>
      <c r="M22" s="26">
        <f t="shared" ref="M22:M25" si="47">L22</f>
        <v>43885</v>
      </c>
      <c r="N22" s="26">
        <f t="shared" ref="N22:N25" si="48">M22+1</f>
        <v>43886</v>
      </c>
      <c r="O22" s="26">
        <f t="shared" ref="O22:O25" si="49">N22</f>
        <v>43886</v>
      </c>
      <c r="P22" s="84">
        <f t="shared" ref="P22:P25" si="50">O22+5</f>
        <v>43891</v>
      </c>
      <c r="Q22" s="84">
        <f t="shared" ref="Q22:Q25" si="51">P22+1</f>
        <v>43892</v>
      </c>
      <c r="R22" s="56">
        <f t="shared" ref="R22:R25" si="52">Q22+3</f>
        <v>43895</v>
      </c>
      <c r="S22" s="56">
        <f t="shared" ref="S22:S25" si="53">R22+1</f>
        <v>43896</v>
      </c>
      <c r="T22" s="93"/>
      <c r="U22" s="93"/>
    </row>
    <row r="23" spans="1:21">
      <c r="A23" s="83" t="s">
        <v>476</v>
      </c>
      <c r="B23" s="13" t="s">
        <v>633</v>
      </c>
      <c r="C23" s="26">
        <v>43881</v>
      </c>
      <c r="D23" s="26">
        <f t="shared" si="39"/>
        <v>43882</v>
      </c>
      <c r="E23" s="26">
        <f t="shared" si="40"/>
        <v>43883</v>
      </c>
      <c r="F23" s="26">
        <f t="shared" si="41"/>
        <v>43884</v>
      </c>
      <c r="G23" s="26">
        <f t="shared" si="42"/>
        <v>43890</v>
      </c>
      <c r="H23" s="26">
        <f t="shared" si="43"/>
        <v>43890</v>
      </c>
      <c r="I23" s="63" t="s">
        <v>634</v>
      </c>
      <c r="J23" s="26">
        <f t="shared" si="44"/>
        <v>43891</v>
      </c>
      <c r="K23" s="26">
        <f t="shared" si="45"/>
        <v>43892</v>
      </c>
      <c r="L23" s="26">
        <f t="shared" si="46"/>
        <v>43892</v>
      </c>
      <c r="M23" s="26">
        <f t="shared" si="47"/>
        <v>43892</v>
      </c>
      <c r="N23" s="26">
        <f t="shared" si="48"/>
        <v>43893</v>
      </c>
      <c r="O23" s="26">
        <f t="shared" si="49"/>
        <v>43893</v>
      </c>
      <c r="P23" s="84">
        <f t="shared" si="50"/>
        <v>43898</v>
      </c>
      <c r="Q23" s="84">
        <f t="shared" si="51"/>
        <v>43899</v>
      </c>
      <c r="R23" s="56">
        <f t="shared" si="52"/>
        <v>43902</v>
      </c>
      <c r="S23" s="56">
        <f t="shared" si="53"/>
        <v>43903</v>
      </c>
      <c r="T23" s="93"/>
      <c r="U23" s="93"/>
    </row>
    <row r="24" spans="1:21">
      <c r="A24" s="104" t="s">
        <v>207</v>
      </c>
      <c r="B24" s="13" t="s">
        <v>635</v>
      </c>
      <c r="C24" s="26">
        <v>43888</v>
      </c>
      <c r="D24" s="26">
        <f t="shared" si="39"/>
        <v>43889</v>
      </c>
      <c r="E24" s="26">
        <f t="shared" si="40"/>
        <v>43890</v>
      </c>
      <c r="F24" s="26">
        <f t="shared" si="41"/>
        <v>43891</v>
      </c>
      <c r="G24" s="26">
        <f t="shared" si="42"/>
        <v>43897</v>
      </c>
      <c r="H24" s="26">
        <f t="shared" si="43"/>
        <v>43897</v>
      </c>
      <c r="I24" s="63" t="s">
        <v>636</v>
      </c>
      <c r="J24" s="26">
        <f t="shared" si="44"/>
        <v>43898</v>
      </c>
      <c r="K24" s="26">
        <f t="shared" si="45"/>
        <v>43899</v>
      </c>
      <c r="L24" s="26">
        <f t="shared" si="46"/>
        <v>43899</v>
      </c>
      <c r="M24" s="26">
        <f t="shared" si="47"/>
        <v>43899</v>
      </c>
      <c r="N24" s="26">
        <f t="shared" si="48"/>
        <v>43900</v>
      </c>
      <c r="O24" s="26">
        <f t="shared" si="49"/>
        <v>43900</v>
      </c>
      <c r="P24" s="84">
        <f t="shared" si="50"/>
        <v>43905</v>
      </c>
      <c r="Q24" s="84">
        <f t="shared" si="51"/>
        <v>43906</v>
      </c>
      <c r="R24" s="56">
        <f t="shared" si="52"/>
        <v>43909</v>
      </c>
      <c r="S24" s="56">
        <f t="shared" si="53"/>
        <v>43910</v>
      </c>
      <c r="T24" s="93"/>
      <c r="U24" s="93"/>
    </row>
    <row r="25" spans="1:21">
      <c r="A25" s="104" t="s">
        <v>558</v>
      </c>
      <c r="B25" s="13" t="s">
        <v>637</v>
      </c>
      <c r="C25" s="26">
        <v>43895</v>
      </c>
      <c r="D25" s="26">
        <f t="shared" si="39"/>
        <v>43896</v>
      </c>
      <c r="E25" s="26">
        <f t="shared" si="40"/>
        <v>43897</v>
      </c>
      <c r="F25" s="26">
        <f t="shared" si="41"/>
        <v>43898</v>
      </c>
      <c r="G25" s="26">
        <f t="shared" si="42"/>
        <v>43904</v>
      </c>
      <c r="H25" s="26">
        <f t="shared" si="43"/>
        <v>43904</v>
      </c>
      <c r="I25" s="63" t="s">
        <v>638</v>
      </c>
      <c r="J25" s="26">
        <f t="shared" si="44"/>
        <v>43905</v>
      </c>
      <c r="K25" s="26">
        <f t="shared" si="45"/>
        <v>43906</v>
      </c>
      <c r="L25" s="26">
        <f t="shared" si="46"/>
        <v>43906</v>
      </c>
      <c r="M25" s="26">
        <f t="shared" si="47"/>
        <v>43906</v>
      </c>
      <c r="N25" s="26">
        <f t="shared" si="48"/>
        <v>43907</v>
      </c>
      <c r="O25" s="26">
        <f t="shared" si="49"/>
        <v>43907</v>
      </c>
      <c r="P25" s="84">
        <f t="shared" si="50"/>
        <v>43912</v>
      </c>
      <c r="Q25" s="84">
        <f t="shared" si="51"/>
        <v>43913</v>
      </c>
      <c r="R25" s="56">
        <f t="shared" si="52"/>
        <v>43916</v>
      </c>
      <c r="S25" s="56">
        <f t="shared" si="53"/>
        <v>43917</v>
      </c>
      <c r="T25" s="93"/>
      <c r="U25" s="93"/>
    </row>
    <row r="26" spans="1:21">
      <c r="A26" s="83" t="s">
        <v>476</v>
      </c>
      <c r="B26" s="13" t="s">
        <v>639</v>
      </c>
      <c r="C26" s="26">
        <v>43902</v>
      </c>
      <c r="D26" s="26">
        <f t="shared" ref="D26:D27" si="54">C26+1</f>
        <v>43903</v>
      </c>
      <c r="E26" s="26">
        <f t="shared" ref="E26:E27" si="55">D26+1</f>
        <v>43904</v>
      </c>
      <c r="F26" s="26">
        <f t="shared" ref="F26:F27" si="56">E26+1</f>
        <v>43905</v>
      </c>
      <c r="G26" s="26">
        <f t="shared" ref="G26:G27" si="57">F26+6</f>
        <v>43911</v>
      </c>
      <c r="H26" s="26">
        <f t="shared" ref="H26:H27" si="58">G26</f>
        <v>43911</v>
      </c>
      <c r="I26" s="63" t="s">
        <v>640</v>
      </c>
      <c r="J26" s="26">
        <f t="shared" ref="J26:J27" si="59">H26+1</f>
        <v>43912</v>
      </c>
      <c r="K26" s="26">
        <f t="shared" ref="K26:K27" si="60">J26+1</f>
        <v>43913</v>
      </c>
      <c r="L26" s="26">
        <f t="shared" ref="L26:L27" si="61">K26</f>
        <v>43913</v>
      </c>
      <c r="M26" s="26">
        <f t="shared" ref="M26:M27" si="62">L26</f>
        <v>43913</v>
      </c>
      <c r="N26" s="26">
        <f t="shared" ref="N26:N27" si="63">M26+1</f>
        <v>43914</v>
      </c>
      <c r="O26" s="26">
        <f t="shared" ref="O26:O27" si="64">N26</f>
        <v>43914</v>
      </c>
      <c r="P26" s="84">
        <f t="shared" ref="P26:P27" si="65">O26+5</f>
        <v>43919</v>
      </c>
      <c r="Q26" s="84">
        <f t="shared" ref="Q26:Q27" si="66">P26+1</f>
        <v>43920</v>
      </c>
      <c r="R26" s="56">
        <f t="shared" ref="R26:R27" si="67">Q26+3</f>
        <v>43923</v>
      </c>
      <c r="S26" s="56">
        <f t="shared" ref="S26:S27" si="68">R26+1</f>
        <v>43924</v>
      </c>
      <c r="T26" s="93"/>
      <c r="U26" s="93"/>
    </row>
    <row r="27" spans="1:21">
      <c r="A27" s="104" t="s">
        <v>207</v>
      </c>
      <c r="B27" s="13" t="s">
        <v>641</v>
      </c>
      <c r="C27" s="26">
        <v>43909</v>
      </c>
      <c r="D27" s="26">
        <f t="shared" si="54"/>
        <v>43910</v>
      </c>
      <c r="E27" s="26">
        <f t="shared" si="55"/>
        <v>43911</v>
      </c>
      <c r="F27" s="26">
        <f t="shared" si="56"/>
        <v>43912</v>
      </c>
      <c r="G27" s="26">
        <f t="shared" si="57"/>
        <v>43918</v>
      </c>
      <c r="H27" s="26">
        <f t="shared" si="58"/>
        <v>43918</v>
      </c>
      <c r="I27" s="63" t="s">
        <v>642</v>
      </c>
      <c r="J27" s="26">
        <f t="shared" si="59"/>
        <v>43919</v>
      </c>
      <c r="K27" s="26">
        <f t="shared" si="60"/>
        <v>43920</v>
      </c>
      <c r="L27" s="26">
        <f t="shared" si="61"/>
        <v>43920</v>
      </c>
      <c r="M27" s="26">
        <f t="shared" si="62"/>
        <v>43920</v>
      </c>
      <c r="N27" s="26">
        <f t="shared" si="63"/>
        <v>43921</v>
      </c>
      <c r="O27" s="26">
        <f t="shared" si="64"/>
        <v>43921</v>
      </c>
      <c r="P27" s="84">
        <f t="shared" si="65"/>
        <v>43926</v>
      </c>
      <c r="Q27" s="84">
        <f t="shared" si="66"/>
        <v>43927</v>
      </c>
      <c r="R27" s="56">
        <f t="shared" si="67"/>
        <v>43930</v>
      </c>
      <c r="S27" s="56">
        <f t="shared" si="68"/>
        <v>43931</v>
      </c>
      <c r="T27" s="93"/>
      <c r="U27" s="93"/>
    </row>
    <row r="28" spans="1:21">
      <c r="A28" s="4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1" ht="16.2">
      <c r="A29" s="42" t="s">
        <v>19</v>
      </c>
      <c r="B29" s="189" t="s">
        <v>31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"/>
      <c r="N29" s="1"/>
      <c r="O29" s="1"/>
      <c r="P29" s="1"/>
      <c r="Q29" s="1"/>
      <c r="R29" s="1"/>
      <c r="S29" s="1"/>
    </row>
    <row r="30" spans="1:21" ht="16.2" hidden="1" customHeight="1">
      <c r="A30" s="46" t="s">
        <v>24</v>
      </c>
      <c r="B30" s="259" t="s">
        <v>245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1"/>
      <c r="M30" s="1"/>
      <c r="N30" s="1"/>
      <c r="O30" s="1"/>
      <c r="P30" s="1"/>
      <c r="Q30" s="1"/>
      <c r="R30" s="1"/>
      <c r="S30" s="2"/>
    </row>
    <row r="31" spans="1:21" ht="16.2" customHeight="1">
      <c r="A31" s="75" t="s">
        <v>24</v>
      </c>
      <c r="B31" s="265" t="s">
        <v>527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1"/>
      <c r="N31" s="1"/>
      <c r="O31" s="1"/>
      <c r="P31" s="1"/>
      <c r="Q31" s="1"/>
      <c r="R31" s="1"/>
      <c r="S31" s="1"/>
      <c r="T31" s="1"/>
      <c r="U31" s="1"/>
    </row>
    <row r="32" spans="1:21" ht="16.2" hidden="1" customHeight="1">
      <c r="A32" s="46" t="s">
        <v>24</v>
      </c>
      <c r="B32" s="194" t="s">
        <v>246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6"/>
      <c r="M32" s="1"/>
      <c r="N32" s="1"/>
      <c r="O32" s="1"/>
      <c r="P32" s="1"/>
      <c r="Q32" s="1"/>
      <c r="R32" s="1"/>
      <c r="S32" s="2"/>
    </row>
    <row r="33" spans="1:21" ht="16.2" customHeight="1">
      <c r="A33" s="47" t="s">
        <v>203</v>
      </c>
      <c r="B33" s="254" t="s">
        <v>78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1"/>
      <c r="N33" s="1"/>
      <c r="O33" s="1"/>
      <c r="P33" s="1"/>
      <c r="Q33" s="1"/>
      <c r="R33" s="1"/>
      <c r="S33" s="1"/>
      <c r="T33" s="1"/>
      <c r="U33" s="1"/>
    </row>
    <row r="34" spans="1:21" ht="16.2" customHeight="1">
      <c r="A34" s="47" t="s">
        <v>34</v>
      </c>
      <c r="B34" s="190" t="s">
        <v>310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"/>
      <c r="N34" s="1"/>
      <c r="O34" s="1"/>
      <c r="P34" s="1"/>
      <c r="Q34" s="1"/>
      <c r="R34" s="1"/>
      <c r="S34" s="1"/>
    </row>
    <row r="35" spans="1:21" ht="16.2" customHeight="1">
      <c r="A35" s="47" t="s">
        <v>34</v>
      </c>
      <c r="B35" s="190" t="s">
        <v>311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"/>
      <c r="N35" s="1"/>
      <c r="O35" s="1"/>
      <c r="P35" s="1"/>
      <c r="Q35" s="1"/>
      <c r="R35" s="1"/>
      <c r="S35" s="1"/>
    </row>
    <row r="36" spans="1:21" ht="16.2" customHeight="1">
      <c r="A36" s="46" t="s">
        <v>33</v>
      </c>
      <c r="B36" s="190" t="s">
        <v>312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"/>
      <c r="N36" s="1"/>
      <c r="O36" s="1"/>
      <c r="P36" s="1"/>
      <c r="Q36" s="1"/>
      <c r="R36" s="1"/>
      <c r="S36" s="1"/>
    </row>
    <row r="37" spans="1:21" ht="16.2" customHeight="1">
      <c r="A37" s="46" t="s">
        <v>33</v>
      </c>
      <c r="B37" s="194" t="s">
        <v>313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6"/>
      <c r="M37" s="1"/>
      <c r="N37" s="1"/>
      <c r="O37" s="1"/>
      <c r="P37" s="1"/>
      <c r="Q37" s="1"/>
      <c r="R37" s="1"/>
      <c r="S37" s="1"/>
    </row>
    <row r="38" spans="1:21" ht="16.2" customHeight="1">
      <c r="A38" s="46" t="s">
        <v>205</v>
      </c>
      <c r="B38" s="190" t="s">
        <v>314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"/>
      <c r="N38" s="1"/>
      <c r="O38" s="1"/>
      <c r="P38" s="1"/>
      <c r="Q38" s="1"/>
      <c r="R38" s="1"/>
      <c r="S38" s="1"/>
    </row>
  </sheetData>
  <mergeCells count="40">
    <mergeCell ref="L7:M7"/>
    <mergeCell ref="N7:O7"/>
    <mergeCell ref="P7:Q7"/>
    <mergeCell ref="R7:S7"/>
    <mergeCell ref="C6:D6"/>
    <mergeCell ref="E6:F6"/>
    <mergeCell ref="G6:H6"/>
    <mergeCell ref="J6:K6"/>
    <mergeCell ref="L6:M6"/>
    <mergeCell ref="N6:O6"/>
    <mergeCell ref="B38:L38"/>
    <mergeCell ref="B34:L34"/>
    <mergeCell ref="B36:L36"/>
    <mergeCell ref="B37:L37"/>
    <mergeCell ref="B31:L31"/>
    <mergeCell ref="J20:S20"/>
    <mergeCell ref="J16:S16"/>
    <mergeCell ref="C20:H20"/>
    <mergeCell ref="P6:Q6"/>
    <mergeCell ref="R6:S6"/>
    <mergeCell ref="C7:D7"/>
    <mergeCell ref="E7:F7"/>
    <mergeCell ref="G7:H7"/>
    <mergeCell ref="J7:K7"/>
    <mergeCell ref="B1:Q1"/>
    <mergeCell ref="B2:Q2"/>
    <mergeCell ref="B35:L35"/>
    <mergeCell ref="B29:L29"/>
    <mergeCell ref="B33:L33"/>
    <mergeCell ref="B32:L32"/>
    <mergeCell ref="A4:S4"/>
    <mergeCell ref="C5:D5"/>
    <mergeCell ref="B30:L30"/>
    <mergeCell ref="E5:F5"/>
    <mergeCell ref="G5:H5"/>
    <mergeCell ref="J5:K5"/>
    <mergeCell ref="L5:M5"/>
    <mergeCell ref="N5:O5"/>
    <mergeCell ref="P5:Q5"/>
    <mergeCell ref="R5:S5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0"/>
  <sheetViews>
    <sheetView topLeftCell="A4" zoomScaleNormal="100" workbookViewId="0">
      <selection activeCell="M26" sqref="M26"/>
    </sheetView>
  </sheetViews>
  <sheetFormatPr defaultRowHeight="15.6"/>
  <cols>
    <col min="1" max="1" width="17.8984375" customWidth="1"/>
    <col min="2" max="17" width="7.5" customWidth="1"/>
  </cols>
  <sheetData>
    <row r="1" spans="1:254" ht="51" customHeight="1">
      <c r="B1" s="172" t="s">
        <v>54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50"/>
      <c r="S1" s="50"/>
      <c r="T1" s="51"/>
    </row>
    <row r="2" spans="1:254" ht="17.100000000000001" customHeight="1">
      <c r="B2" s="173" t="s">
        <v>55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52"/>
      <c r="S2" s="52"/>
      <c r="T2" s="52"/>
    </row>
    <row r="3" spans="1:254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279" t="s">
        <v>366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254">
      <c r="A5" s="44" t="s">
        <v>27</v>
      </c>
      <c r="B5" s="44" t="s">
        <v>28</v>
      </c>
      <c r="C5" s="192" t="s">
        <v>16</v>
      </c>
      <c r="D5" s="185"/>
      <c r="E5" s="44" t="s">
        <v>28</v>
      </c>
      <c r="F5" s="180" t="s">
        <v>37</v>
      </c>
      <c r="G5" s="262"/>
      <c r="H5" s="258" t="s">
        <v>38</v>
      </c>
      <c r="I5" s="264"/>
      <c r="J5" s="180" t="s">
        <v>140</v>
      </c>
      <c r="K5" s="262"/>
      <c r="L5" s="180" t="s">
        <v>59</v>
      </c>
      <c r="M5" s="262"/>
      <c r="N5" s="192" t="s">
        <v>16</v>
      </c>
      <c r="O5" s="185"/>
    </row>
    <row r="6" spans="1:254">
      <c r="A6" s="20" t="s">
        <v>3</v>
      </c>
      <c r="B6" s="20" t="s">
        <v>4</v>
      </c>
      <c r="C6" s="178" t="s">
        <v>11</v>
      </c>
      <c r="D6" s="178"/>
      <c r="E6" s="20" t="s">
        <v>4</v>
      </c>
      <c r="F6" s="182" t="s">
        <v>40</v>
      </c>
      <c r="G6" s="183"/>
      <c r="H6" s="182" t="s">
        <v>41</v>
      </c>
      <c r="I6" s="183"/>
      <c r="J6" s="182" t="s">
        <v>141</v>
      </c>
      <c r="K6" s="183"/>
      <c r="L6" s="182" t="s">
        <v>66</v>
      </c>
      <c r="M6" s="183"/>
      <c r="N6" s="178" t="s">
        <v>11</v>
      </c>
      <c r="O6" s="178"/>
    </row>
    <row r="7" spans="1:254">
      <c r="A7" s="21"/>
      <c r="B7" s="21"/>
      <c r="C7" s="280" t="s">
        <v>248</v>
      </c>
      <c r="D7" s="280"/>
      <c r="E7" s="21"/>
      <c r="F7" s="281" t="s">
        <v>238</v>
      </c>
      <c r="G7" s="282"/>
      <c r="H7" s="283" t="s">
        <v>249</v>
      </c>
      <c r="I7" s="284"/>
      <c r="J7" s="285" t="s">
        <v>250</v>
      </c>
      <c r="K7" s="286"/>
      <c r="L7" s="285" t="s">
        <v>251</v>
      </c>
      <c r="M7" s="286"/>
      <c r="N7" s="278" t="s">
        <v>252</v>
      </c>
      <c r="O7" s="278"/>
    </row>
    <row r="8" spans="1:254">
      <c r="A8" s="54" t="s">
        <v>193</v>
      </c>
      <c r="B8" s="25" t="s">
        <v>379</v>
      </c>
      <c r="C8" s="26">
        <v>43778</v>
      </c>
      <c r="D8" s="26">
        <f t="shared" ref="D8:D14" si="0">C8</f>
        <v>43778</v>
      </c>
      <c r="E8" s="25" t="s">
        <v>380</v>
      </c>
      <c r="F8" s="27">
        <f t="shared" ref="F8:F14" si="1">D8+10</f>
        <v>43788</v>
      </c>
      <c r="G8" s="26">
        <f t="shared" ref="G8:G14" si="2">F8+1</f>
        <v>43789</v>
      </c>
      <c r="H8" s="26">
        <f t="shared" ref="H8:H14" si="3">G8+1</f>
        <v>43790</v>
      </c>
      <c r="I8" s="26">
        <f t="shared" ref="I8:I14" si="4">H8+1</f>
        <v>43791</v>
      </c>
      <c r="J8" s="26">
        <f t="shared" ref="J8:J14" si="5">I8+13</f>
        <v>43804</v>
      </c>
      <c r="K8" s="26">
        <f t="shared" ref="K8:K14" si="6">J8</f>
        <v>43804</v>
      </c>
      <c r="L8" s="27">
        <f t="shared" ref="L8:L14" si="7">K8+1</f>
        <v>43805</v>
      </c>
      <c r="M8" s="27">
        <f t="shared" ref="M8:M14" si="8">L8+1</f>
        <v>43806</v>
      </c>
      <c r="N8" s="27">
        <f t="shared" ref="N8:N14" si="9">M8+1</f>
        <v>43807</v>
      </c>
      <c r="O8" s="27">
        <f t="shared" ref="O8:O14" si="10">N8+1</f>
        <v>43808</v>
      </c>
      <c r="P8" s="72"/>
    </row>
    <row r="9" spans="1:254">
      <c r="A9" s="92" t="s">
        <v>421</v>
      </c>
      <c r="B9" s="74" t="s">
        <v>422</v>
      </c>
      <c r="C9" s="26">
        <v>43785</v>
      </c>
      <c r="D9" s="26">
        <f t="shared" si="0"/>
        <v>43785</v>
      </c>
      <c r="E9" s="74" t="s">
        <v>423</v>
      </c>
      <c r="F9" s="27">
        <f t="shared" si="1"/>
        <v>43795</v>
      </c>
      <c r="G9" s="26">
        <f t="shared" si="2"/>
        <v>43796</v>
      </c>
      <c r="H9" s="26">
        <f t="shared" si="3"/>
        <v>43797</v>
      </c>
      <c r="I9" s="26">
        <f t="shared" si="4"/>
        <v>43798</v>
      </c>
      <c r="J9" s="26">
        <f t="shared" si="5"/>
        <v>43811</v>
      </c>
      <c r="K9" s="26">
        <f t="shared" si="6"/>
        <v>43811</v>
      </c>
      <c r="L9" s="27">
        <f t="shared" si="7"/>
        <v>43812</v>
      </c>
      <c r="M9" s="27">
        <f t="shared" si="8"/>
        <v>43813</v>
      </c>
      <c r="N9" s="27">
        <f t="shared" si="9"/>
        <v>43814</v>
      </c>
      <c r="O9" s="27">
        <f t="shared" si="10"/>
        <v>43815</v>
      </c>
      <c r="P9" s="72"/>
    </row>
    <row r="10" spans="1:254">
      <c r="A10" s="78" t="s">
        <v>365</v>
      </c>
      <c r="B10" s="25" t="s">
        <v>381</v>
      </c>
      <c r="C10" s="26">
        <v>43792</v>
      </c>
      <c r="D10" s="26">
        <f t="shared" si="0"/>
        <v>43792</v>
      </c>
      <c r="E10" s="25" t="s">
        <v>382</v>
      </c>
      <c r="F10" s="27">
        <f t="shared" si="1"/>
        <v>43802</v>
      </c>
      <c r="G10" s="26">
        <f t="shared" si="2"/>
        <v>43803</v>
      </c>
      <c r="H10" s="26">
        <f t="shared" si="3"/>
        <v>43804</v>
      </c>
      <c r="I10" s="26">
        <f t="shared" si="4"/>
        <v>43805</v>
      </c>
      <c r="J10" s="26">
        <f t="shared" si="5"/>
        <v>43818</v>
      </c>
      <c r="K10" s="26">
        <f t="shared" si="6"/>
        <v>43818</v>
      </c>
      <c r="L10" s="27">
        <f t="shared" si="7"/>
        <v>43819</v>
      </c>
      <c r="M10" s="27">
        <f t="shared" si="8"/>
        <v>43820</v>
      </c>
      <c r="N10" s="27">
        <f t="shared" si="9"/>
        <v>43821</v>
      </c>
      <c r="O10" s="27">
        <f t="shared" si="10"/>
        <v>43822</v>
      </c>
      <c r="P10" s="72"/>
    </row>
    <row r="11" spans="1:254">
      <c r="A11" s="78" t="s">
        <v>424</v>
      </c>
      <c r="B11" s="25" t="s">
        <v>383</v>
      </c>
      <c r="C11" s="26">
        <v>43799</v>
      </c>
      <c r="D11" s="26">
        <f t="shared" si="0"/>
        <v>43799</v>
      </c>
      <c r="E11" s="25" t="s">
        <v>384</v>
      </c>
      <c r="F11" s="27">
        <f t="shared" si="1"/>
        <v>43809</v>
      </c>
      <c r="G11" s="26">
        <f t="shared" si="2"/>
        <v>43810</v>
      </c>
      <c r="H11" s="26">
        <f t="shared" si="3"/>
        <v>43811</v>
      </c>
      <c r="I11" s="26">
        <f t="shared" si="4"/>
        <v>43812</v>
      </c>
      <c r="J11" s="26">
        <f t="shared" si="5"/>
        <v>43825</v>
      </c>
      <c r="K11" s="26">
        <f t="shared" si="6"/>
        <v>43825</v>
      </c>
      <c r="L11" s="27">
        <f t="shared" si="7"/>
        <v>43826</v>
      </c>
      <c r="M11" s="27">
        <f t="shared" si="8"/>
        <v>43827</v>
      </c>
      <c r="N11" s="27">
        <f t="shared" si="9"/>
        <v>43828</v>
      </c>
      <c r="O11" s="27">
        <f t="shared" si="10"/>
        <v>43829</v>
      </c>
      <c r="P11" s="72"/>
    </row>
    <row r="12" spans="1:254">
      <c r="A12" s="66" t="s">
        <v>306</v>
      </c>
      <c r="B12" s="25" t="s">
        <v>385</v>
      </c>
      <c r="C12" s="26">
        <v>43806</v>
      </c>
      <c r="D12" s="26">
        <f t="shared" si="0"/>
        <v>43806</v>
      </c>
      <c r="E12" s="25" t="s">
        <v>386</v>
      </c>
      <c r="F12" s="27">
        <f t="shared" si="1"/>
        <v>43816</v>
      </c>
      <c r="G12" s="26">
        <f t="shared" si="2"/>
        <v>43817</v>
      </c>
      <c r="H12" s="26">
        <f t="shared" si="3"/>
        <v>43818</v>
      </c>
      <c r="I12" s="26">
        <f t="shared" si="4"/>
        <v>43819</v>
      </c>
      <c r="J12" s="26">
        <f t="shared" si="5"/>
        <v>43832</v>
      </c>
      <c r="K12" s="26">
        <f t="shared" si="6"/>
        <v>43832</v>
      </c>
      <c r="L12" s="27">
        <f t="shared" si="7"/>
        <v>43833</v>
      </c>
      <c r="M12" s="27">
        <f t="shared" si="8"/>
        <v>43834</v>
      </c>
      <c r="N12" s="27">
        <f t="shared" si="9"/>
        <v>43835</v>
      </c>
      <c r="O12" s="27">
        <f t="shared" si="10"/>
        <v>43836</v>
      </c>
      <c r="P12" s="72"/>
    </row>
    <row r="13" spans="1:254">
      <c r="A13" s="66" t="s">
        <v>221</v>
      </c>
      <c r="B13" s="25" t="s">
        <v>387</v>
      </c>
      <c r="C13" s="26">
        <v>43813</v>
      </c>
      <c r="D13" s="26">
        <f t="shared" si="0"/>
        <v>43813</v>
      </c>
      <c r="E13" s="25" t="s">
        <v>388</v>
      </c>
      <c r="F13" s="27">
        <f t="shared" si="1"/>
        <v>43823</v>
      </c>
      <c r="G13" s="26">
        <f t="shared" si="2"/>
        <v>43824</v>
      </c>
      <c r="H13" s="26">
        <f t="shared" si="3"/>
        <v>43825</v>
      </c>
      <c r="I13" s="26">
        <f t="shared" si="4"/>
        <v>43826</v>
      </c>
      <c r="J13" s="26">
        <f t="shared" si="5"/>
        <v>43839</v>
      </c>
      <c r="K13" s="26">
        <f t="shared" si="6"/>
        <v>43839</v>
      </c>
      <c r="L13" s="27">
        <f t="shared" si="7"/>
        <v>43840</v>
      </c>
      <c r="M13" s="27">
        <f t="shared" si="8"/>
        <v>43841</v>
      </c>
      <c r="N13" s="27">
        <f t="shared" si="9"/>
        <v>43842</v>
      </c>
      <c r="O13" s="27">
        <f t="shared" si="10"/>
        <v>43843</v>
      </c>
      <c r="P13" s="72"/>
    </row>
    <row r="14" spans="1:254">
      <c r="A14" s="78" t="s">
        <v>464</v>
      </c>
      <c r="B14" s="25" t="s">
        <v>389</v>
      </c>
      <c r="C14" s="26">
        <v>43820</v>
      </c>
      <c r="D14" s="26">
        <f t="shared" si="0"/>
        <v>43820</v>
      </c>
      <c r="E14" s="25" t="s">
        <v>390</v>
      </c>
      <c r="F14" s="27">
        <f t="shared" si="1"/>
        <v>43830</v>
      </c>
      <c r="G14" s="26">
        <f t="shared" si="2"/>
        <v>43831</v>
      </c>
      <c r="H14" s="26">
        <f t="shared" si="3"/>
        <v>43832</v>
      </c>
      <c r="I14" s="26">
        <f t="shared" si="4"/>
        <v>43833</v>
      </c>
      <c r="J14" s="26">
        <f t="shared" si="5"/>
        <v>43846</v>
      </c>
      <c r="K14" s="26">
        <f t="shared" si="6"/>
        <v>43846</v>
      </c>
      <c r="L14" s="27">
        <f t="shared" si="7"/>
        <v>43847</v>
      </c>
      <c r="M14" s="27">
        <f t="shared" si="8"/>
        <v>43848</v>
      </c>
      <c r="N14" s="27">
        <f t="shared" si="9"/>
        <v>43849</v>
      </c>
      <c r="O14" s="27">
        <f t="shared" si="10"/>
        <v>43850</v>
      </c>
      <c r="P14" s="72"/>
    </row>
    <row r="15" spans="1:254">
      <c r="A15" s="54" t="s">
        <v>193</v>
      </c>
      <c r="B15" s="25" t="s">
        <v>425</v>
      </c>
      <c r="C15" s="26">
        <v>43827</v>
      </c>
      <c r="D15" s="26">
        <f t="shared" ref="D15:D21" si="11">C15</f>
        <v>43827</v>
      </c>
      <c r="E15" s="25" t="s">
        <v>426</v>
      </c>
      <c r="F15" s="27">
        <f t="shared" ref="F15:F21" si="12">D15+10</f>
        <v>43837</v>
      </c>
      <c r="G15" s="26">
        <f t="shared" ref="G15:G21" si="13">F15+1</f>
        <v>43838</v>
      </c>
      <c r="H15" s="26">
        <f t="shared" ref="H15:H21" si="14">G15+1</f>
        <v>43839</v>
      </c>
      <c r="I15" s="26">
        <f t="shared" ref="I15:I21" si="15">H15+1</f>
        <v>43840</v>
      </c>
      <c r="J15" s="26">
        <f t="shared" ref="J15:J21" si="16">I15+13</f>
        <v>43853</v>
      </c>
      <c r="K15" s="26">
        <f t="shared" ref="K15:K21" si="17">J15</f>
        <v>43853</v>
      </c>
      <c r="L15" s="27">
        <f t="shared" ref="L15:L21" si="18">K15+1</f>
        <v>43854</v>
      </c>
      <c r="M15" s="27">
        <f t="shared" ref="M15:M21" si="19">L15+1</f>
        <v>43855</v>
      </c>
      <c r="N15" s="27">
        <f t="shared" ref="N15:N21" si="20">M15+1</f>
        <v>43856</v>
      </c>
      <c r="O15" s="27">
        <f t="shared" ref="O15:O21" si="21">N15+1</f>
        <v>43857</v>
      </c>
      <c r="P15" s="72"/>
    </row>
    <row r="16" spans="1:254">
      <c r="A16" s="66" t="s">
        <v>421</v>
      </c>
      <c r="B16" s="25" t="s">
        <v>427</v>
      </c>
      <c r="C16" s="26">
        <v>43834</v>
      </c>
      <c r="D16" s="26">
        <f t="shared" si="11"/>
        <v>43834</v>
      </c>
      <c r="E16" s="25" t="s">
        <v>428</v>
      </c>
      <c r="F16" s="27">
        <f t="shared" si="12"/>
        <v>43844</v>
      </c>
      <c r="G16" s="26">
        <f t="shared" si="13"/>
        <v>43845</v>
      </c>
      <c r="H16" s="26">
        <f t="shared" si="14"/>
        <v>43846</v>
      </c>
      <c r="I16" s="26">
        <f t="shared" si="15"/>
        <v>43847</v>
      </c>
      <c r="J16" s="26">
        <f t="shared" si="16"/>
        <v>43860</v>
      </c>
      <c r="K16" s="26">
        <f t="shared" si="17"/>
        <v>43860</v>
      </c>
      <c r="L16" s="27">
        <f t="shared" si="18"/>
        <v>43861</v>
      </c>
      <c r="M16" s="27">
        <f t="shared" si="19"/>
        <v>43862</v>
      </c>
      <c r="N16" s="27">
        <f t="shared" si="20"/>
        <v>43863</v>
      </c>
      <c r="O16" s="27">
        <f t="shared" si="21"/>
        <v>43864</v>
      </c>
      <c r="P16" s="72"/>
    </row>
    <row r="17" spans="1:25">
      <c r="A17" s="78" t="s">
        <v>365</v>
      </c>
      <c r="B17" s="25" t="s">
        <v>429</v>
      </c>
      <c r="C17" s="26">
        <v>43841</v>
      </c>
      <c r="D17" s="26">
        <f t="shared" si="11"/>
        <v>43841</v>
      </c>
      <c r="E17" s="25" t="s">
        <v>434</v>
      </c>
      <c r="F17" s="27">
        <f t="shared" si="12"/>
        <v>43851</v>
      </c>
      <c r="G17" s="26">
        <f t="shared" si="13"/>
        <v>43852</v>
      </c>
      <c r="H17" s="26">
        <f t="shared" si="14"/>
        <v>43853</v>
      </c>
      <c r="I17" s="26">
        <f t="shared" si="15"/>
        <v>43854</v>
      </c>
      <c r="J17" s="26">
        <f t="shared" si="16"/>
        <v>43867</v>
      </c>
      <c r="K17" s="26">
        <f t="shared" si="17"/>
        <v>43867</v>
      </c>
      <c r="L17" s="27">
        <f t="shared" si="18"/>
        <v>43868</v>
      </c>
      <c r="M17" s="27">
        <f t="shared" si="19"/>
        <v>43869</v>
      </c>
      <c r="N17" s="27">
        <f t="shared" si="20"/>
        <v>43870</v>
      </c>
      <c r="O17" s="27">
        <f t="shared" si="21"/>
        <v>43871</v>
      </c>
      <c r="P17" s="72"/>
    </row>
    <row r="18" spans="1:25">
      <c r="A18" s="78" t="s">
        <v>424</v>
      </c>
      <c r="B18" s="25" t="s">
        <v>430</v>
      </c>
      <c r="C18" s="26">
        <v>43848</v>
      </c>
      <c r="D18" s="26">
        <f t="shared" si="11"/>
        <v>43848</v>
      </c>
      <c r="E18" s="25" t="s">
        <v>435</v>
      </c>
      <c r="F18" s="27">
        <f t="shared" si="12"/>
        <v>43858</v>
      </c>
      <c r="G18" s="26">
        <f t="shared" si="13"/>
        <v>43859</v>
      </c>
      <c r="H18" s="26">
        <f t="shared" si="14"/>
        <v>43860</v>
      </c>
      <c r="I18" s="26">
        <f t="shared" si="15"/>
        <v>43861</v>
      </c>
      <c r="J18" s="26">
        <f t="shared" si="16"/>
        <v>43874</v>
      </c>
      <c r="K18" s="26">
        <f t="shared" si="17"/>
        <v>43874</v>
      </c>
      <c r="L18" s="27">
        <f t="shared" si="18"/>
        <v>43875</v>
      </c>
      <c r="M18" s="27">
        <f t="shared" si="19"/>
        <v>43876</v>
      </c>
      <c r="N18" s="27">
        <f t="shared" si="20"/>
        <v>43877</v>
      </c>
      <c r="O18" s="27">
        <f t="shared" si="21"/>
        <v>43878</v>
      </c>
      <c r="P18" s="72"/>
    </row>
    <row r="19" spans="1:25">
      <c r="A19" s="66" t="s">
        <v>306</v>
      </c>
      <c r="B19" s="25" t="s">
        <v>431</v>
      </c>
      <c r="C19" s="26">
        <v>43855</v>
      </c>
      <c r="D19" s="26">
        <f t="shared" si="11"/>
        <v>43855</v>
      </c>
      <c r="E19" s="25" t="s">
        <v>436</v>
      </c>
      <c r="F19" s="27">
        <f t="shared" si="12"/>
        <v>43865</v>
      </c>
      <c r="G19" s="26">
        <f t="shared" si="13"/>
        <v>43866</v>
      </c>
      <c r="H19" s="26">
        <f t="shared" si="14"/>
        <v>43867</v>
      </c>
      <c r="I19" s="26">
        <f t="shared" si="15"/>
        <v>43868</v>
      </c>
      <c r="J19" s="26">
        <f t="shared" si="16"/>
        <v>43881</v>
      </c>
      <c r="K19" s="26">
        <f t="shared" si="17"/>
        <v>43881</v>
      </c>
      <c r="L19" s="27">
        <f t="shared" si="18"/>
        <v>43882</v>
      </c>
      <c r="M19" s="27">
        <f t="shared" si="19"/>
        <v>43883</v>
      </c>
      <c r="N19" s="27">
        <f t="shared" si="20"/>
        <v>43884</v>
      </c>
      <c r="O19" s="27">
        <f t="shared" si="21"/>
        <v>43885</v>
      </c>
      <c r="P19" s="72"/>
    </row>
    <row r="20" spans="1:25">
      <c r="A20" s="66" t="s">
        <v>221</v>
      </c>
      <c r="B20" s="25" t="s">
        <v>432</v>
      </c>
      <c r="C20" s="26">
        <v>43862</v>
      </c>
      <c r="D20" s="26">
        <f t="shared" si="11"/>
        <v>43862</v>
      </c>
      <c r="E20" s="25" t="s">
        <v>437</v>
      </c>
      <c r="F20" s="27">
        <f t="shared" si="12"/>
        <v>43872</v>
      </c>
      <c r="G20" s="26">
        <f t="shared" si="13"/>
        <v>43873</v>
      </c>
      <c r="H20" s="26">
        <f t="shared" si="14"/>
        <v>43874</v>
      </c>
      <c r="I20" s="26">
        <f t="shared" si="15"/>
        <v>43875</v>
      </c>
      <c r="J20" s="26">
        <f t="shared" si="16"/>
        <v>43888</v>
      </c>
      <c r="K20" s="26">
        <f t="shared" si="17"/>
        <v>43888</v>
      </c>
      <c r="L20" s="27">
        <f t="shared" si="18"/>
        <v>43889</v>
      </c>
      <c r="M20" s="27">
        <f t="shared" si="19"/>
        <v>43890</v>
      </c>
      <c r="N20" s="27">
        <f t="shared" si="20"/>
        <v>43891</v>
      </c>
      <c r="O20" s="27">
        <f t="shared" si="21"/>
        <v>43892</v>
      </c>
      <c r="P20" s="72"/>
    </row>
    <row r="21" spans="1:25">
      <c r="A21" s="78" t="s">
        <v>464</v>
      </c>
      <c r="B21" s="25" t="s">
        <v>433</v>
      </c>
      <c r="C21" s="26">
        <v>43869</v>
      </c>
      <c r="D21" s="26">
        <f t="shared" si="11"/>
        <v>43869</v>
      </c>
      <c r="E21" s="25" t="s">
        <v>438</v>
      </c>
      <c r="F21" s="27">
        <f t="shared" si="12"/>
        <v>43879</v>
      </c>
      <c r="G21" s="26">
        <f t="shared" si="13"/>
        <v>43880</v>
      </c>
      <c r="H21" s="26">
        <f t="shared" si="14"/>
        <v>43881</v>
      </c>
      <c r="I21" s="26">
        <f t="shared" si="15"/>
        <v>43882</v>
      </c>
      <c r="J21" s="26">
        <f t="shared" si="16"/>
        <v>43895</v>
      </c>
      <c r="K21" s="26">
        <f t="shared" si="17"/>
        <v>43895</v>
      </c>
      <c r="L21" s="27">
        <f t="shared" si="18"/>
        <v>43896</v>
      </c>
      <c r="M21" s="27">
        <f t="shared" si="19"/>
        <v>43897</v>
      </c>
      <c r="N21" s="27">
        <f t="shared" si="20"/>
        <v>43898</v>
      </c>
      <c r="O21" s="27">
        <f t="shared" si="21"/>
        <v>43899</v>
      </c>
      <c r="P21" s="72"/>
    </row>
    <row r="22" spans="1:25">
      <c r="A22" s="4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5" ht="16.2">
      <c r="A23" s="42" t="s">
        <v>19</v>
      </c>
      <c r="B23" s="189" t="s">
        <v>194</v>
      </c>
      <c r="C23" s="272"/>
      <c r="D23" s="272"/>
      <c r="E23" s="272"/>
      <c r="F23" s="272"/>
      <c r="G23" s="272"/>
      <c r="H23" s="272"/>
      <c r="I23" s="27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2" customHeight="1">
      <c r="A24" s="49" t="s">
        <v>21</v>
      </c>
      <c r="B24" s="274" t="s">
        <v>138</v>
      </c>
      <c r="C24" s="241"/>
      <c r="D24" s="241"/>
      <c r="E24" s="241"/>
      <c r="F24" s="241"/>
      <c r="G24" s="241"/>
      <c r="H24" s="241"/>
      <c r="I24" s="24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2" customHeight="1">
      <c r="A25" s="47" t="s">
        <v>48</v>
      </c>
      <c r="B25" s="196" t="s">
        <v>137</v>
      </c>
      <c r="C25" s="273"/>
      <c r="D25" s="273"/>
      <c r="E25" s="273"/>
      <c r="F25" s="273"/>
      <c r="G25" s="273"/>
      <c r="H25" s="273"/>
      <c r="I25" s="27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2" customHeight="1">
      <c r="A26" s="47" t="s">
        <v>50</v>
      </c>
      <c r="B26" s="196" t="s">
        <v>253</v>
      </c>
      <c r="C26" s="273"/>
      <c r="D26" s="273"/>
      <c r="E26" s="273"/>
      <c r="F26" s="273"/>
      <c r="G26" s="273"/>
      <c r="H26" s="273"/>
      <c r="I26" s="27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2" customHeight="1">
      <c r="A27" s="47"/>
      <c r="B27" s="275" t="s">
        <v>247</v>
      </c>
      <c r="C27" s="276"/>
      <c r="D27" s="276"/>
      <c r="E27" s="276"/>
      <c r="F27" s="276"/>
      <c r="G27" s="276"/>
      <c r="H27" s="276"/>
      <c r="I27" s="27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2" customHeight="1">
      <c r="A28" s="46" t="s">
        <v>206</v>
      </c>
      <c r="B28" s="196" t="s">
        <v>90</v>
      </c>
      <c r="C28" s="273"/>
      <c r="D28" s="273"/>
      <c r="E28" s="273"/>
      <c r="F28" s="273"/>
      <c r="G28" s="273"/>
      <c r="H28" s="273"/>
      <c r="I28" s="27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2" customHeight="1">
      <c r="A29" s="47" t="s">
        <v>143</v>
      </c>
      <c r="B29" s="194" t="s">
        <v>195</v>
      </c>
      <c r="C29" s="195"/>
      <c r="D29" s="195"/>
      <c r="E29" s="195"/>
      <c r="F29" s="195"/>
      <c r="G29" s="195"/>
      <c r="H29" s="195"/>
      <c r="I29" s="19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2" customHeight="1">
      <c r="A30" s="47" t="s">
        <v>196</v>
      </c>
      <c r="B30" s="194" t="s">
        <v>231</v>
      </c>
      <c r="C30" s="195"/>
      <c r="D30" s="195"/>
      <c r="E30" s="195"/>
      <c r="F30" s="195"/>
      <c r="G30" s="195"/>
      <c r="H30" s="195"/>
      <c r="I30" s="19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</sheetData>
  <mergeCells count="29">
    <mergeCell ref="C7:D7"/>
    <mergeCell ref="F7:G7"/>
    <mergeCell ref="H7:I7"/>
    <mergeCell ref="J7:K7"/>
    <mergeCell ref="L7:M7"/>
    <mergeCell ref="J5:K5"/>
    <mergeCell ref="L5:M5"/>
    <mergeCell ref="N5:O5"/>
    <mergeCell ref="C6:D6"/>
    <mergeCell ref="F6:G6"/>
    <mergeCell ref="H6:I6"/>
    <mergeCell ref="J6:K6"/>
    <mergeCell ref="L6:M6"/>
    <mergeCell ref="B23:I23"/>
    <mergeCell ref="B1:Q1"/>
    <mergeCell ref="B2:Q2"/>
    <mergeCell ref="B30:I30"/>
    <mergeCell ref="B26:I26"/>
    <mergeCell ref="B28:I28"/>
    <mergeCell ref="B25:I25"/>
    <mergeCell ref="B24:I24"/>
    <mergeCell ref="B29:I29"/>
    <mergeCell ref="B27:I27"/>
    <mergeCell ref="N7:O7"/>
    <mergeCell ref="N6:O6"/>
    <mergeCell ref="A4:O4"/>
    <mergeCell ref="C5:D5"/>
    <mergeCell ref="F5:G5"/>
    <mergeCell ref="H5:I5"/>
  </mergeCells>
  <phoneticPr fontId="3" type="noConversion"/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3" zoomScaleNormal="100" workbookViewId="0">
      <selection activeCell="M24" sqref="M24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172" t="s">
        <v>54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50"/>
      <c r="Q1" s="50"/>
      <c r="R1" s="50"/>
      <c r="S1" s="50"/>
      <c r="T1" s="50"/>
      <c r="U1" s="50"/>
    </row>
    <row r="2" spans="1:21" ht="17.100000000000001" customHeight="1">
      <c r="B2" s="173" t="s">
        <v>55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52"/>
      <c r="Q2" s="52"/>
      <c r="R2" s="52"/>
      <c r="S2" s="52"/>
      <c r="T2" s="52"/>
      <c r="U2" s="52"/>
    </row>
    <row r="3" spans="1:21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7"/>
      <c r="Q3" s="67"/>
    </row>
    <row r="4" spans="1:21">
      <c r="A4" s="44" t="s">
        <v>27</v>
      </c>
      <c r="B4" s="44" t="s">
        <v>28</v>
      </c>
      <c r="C4" s="287" t="s">
        <v>29</v>
      </c>
      <c r="D4" s="288"/>
      <c r="E4" s="192" t="s">
        <v>202</v>
      </c>
      <c r="F4" s="185"/>
      <c r="G4" s="44" t="s">
        <v>28</v>
      </c>
      <c r="H4" s="180" t="s">
        <v>37</v>
      </c>
      <c r="I4" s="262"/>
      <c r="J4" s="258" t="s">
        <v>38</v>
      </c>
      <c r="K4" s="264"/>
      <c r="L4" s="289" t="s">
        <v>232</v>
      </c>
      <c r="M4" s="264"/>
      <c r="N4" s="185" t="s">
        <v>29</v>
      </c>
      <c r="O4" s="185"/>
    </row>
    <row r="5" spans="1:21">
      <c r="A5" s="20" t="s">
        <v>3</v>
      </c>
      <c r="B5" s="20" t="s">
        <v>4</v>
      </c>
      <c r="C5" s="182" t="s">
        <v>8</v>
      </c>
      <c r="D5" s="251"/>
      <c r="E5" s="178" t="s">
        <v>7</v>
      </c>
      <c r="F5" s="178"/>
      <c r="G5" s="20" t="s">
        <v>4</v>
      </c>
      <c r="H5" s="182" t="s">
        <v>40</v>
      </c>
      <c r="I5" s="183"/>
      <c r="J5" s="182" t="s">
        <v>41</v>
      </c>
      <c r="K5" s="183"/>
      <c r="L5" s="182" t="s">
        <v>42</v>
      </c>
      <c r="M5" s="183"/>
      <c r="N5" s="178" t="s">
        <v>8</v>
      </c>
      <c r="O5" s="178"/>
    </row>
    <row r="6" spans="1:21">
      <c r="A6" s="20" t="s">
        <v>43</v>
      </c>
      <c r="B6" s="22"/>
      <c r="C6" s="182" t="s">
        <v>45</v>
      </c>
      <c r="D6" s="251"/>
      <c r="E6" s="182" t="s">
        <v>139</v>
      </c>
      <c r="F6" s="251"/>
      <c r="G6" s="22"/>
      <c r="H6" s="182" t="s">
        <v>44</v>
      </c>
      <c r="I6" s="183"/>
      <c r="J6" s="182" t="s">
        <v>46</v>
      </c>
      <c r="K6" s="183"/>
      <c r="L6" s="182" t="s">
        <v>235</v>
      </c>
      <c r="M6" s="251"/>
      <c r="N6" s="214" t="s">
        <v>45</v>
      </c>
      <c r="O6" s="214"/>
    </row>
    <row r="7" spans="1:21">
      <c r="A7" s="78" t="s">
        <v>220</v>
      </c>
      <c r="B7" s="25" t="s">
        <v>369</v>
      </c>
      <c r="C7" s="27">
        <v>43785</v>
      </c>
      <c r="D7" s="27">
        <f t="shared" ref="D7:D10" si="0">C7</f>
        <v>43785</v>
      </c>
      <c r="E7" s="27">
        <f t="shared" ref="E7:F10" si="1">D7+1</f>
        <v>43786</v>
      </c>
      <c r="F7" s="26">
        <f t="shared" si="1"/>
        <v>43787</v>
      </c>
      <c r="G7" s="25" t="s">
        <v>370</v>
      </c>
      <c r="H7" s="26">
        <f t="shared" ref="H7:H10" si="2">F7+10</f>
        <v>43797</v>
      </c>
      <c r="I7" s="56">
        <f t="shared" ref="I7:K10" si="3">H7+1</f>
        <v>43798</v>
      </c>
      <c r="J7" s="26">
        <f t="shared" si="3"/>
        <v>43799</v>
      </c>
      <c r="K7" s="26">
        <f t="shared" si="3"/>
        <v>43800</v>
      </c>
      <c r="L7" s="26">
        <f t="shared" ref="L7:L10" si="4">K7+5</f>
        <v>43805</v>
      </c>
      <c r="M7" s="26">
        <f t="shared" ref="M7:M10" si="5">L7+1</f>
        <v>43806</v>
      </c>
      <c r="N7" s="26">
        <f t="shared" ref="N7:N10" si="6">M7+7</f>
        <v>43813</v>
      </c>
      <c r="O7" s="79" t="s">
        <v>199</v>
      </c>
    </row>
    <row r="8" spans="1:21">
      <c r="A8" s="92" t="s">
        <v>498</v>
      </c>
      <c r="B8" s="25" t="s">
        <v>371</v>
      </c>
      <c r="C8" s="27">
        <v>43792</v>
      </c>
      <c r="D8" s="27">
        <f t="shared" si="0"/>
        <v>43792</v>
      </c>
      <c r="E8" s="27">
        <f t="shared" si="1"/>
        <v>43793</v>
      </c>
      <c r="F8" s="26">
        <f t="shared" si="1"/>
        <v>43794</v>
      </c>
      <c r="G8" s="25" t="s">
        <v>372</v>
      </c>
      <c r="H8" s="26">
        <f t="shared" si="2"/>
        <v>43804</v>
      </c>
      <c r="I8" s="56">
        <f t="shared" si="3"/>
        <v>43805</v>
      </c>
      <c r="J8" s="26">
        <f t="shared" si="3"/>
        <v>43806</v>
      </c>
      <c r="K8" s="26">
        <f t="shared" si="3"/>
        <v>43807</v>
      </c>
      <c r="L8" s="26">
        <f t="shared" si="4"/>
        <v>43812</v>
      </c>
      <c r="M8" s="26">
        <f t="shared" si="5"/>
        <v>43813</v>
      </c>
      <c r="N8" s="26">
        <f t="shared" si="6"/>
        <v>43820</v>
      </c>
      <c r="O8" s="26">
        <f t="shared" ref="O8:O10" si="7">N8</f>
        <v>43820</v>
      </c>
    </row>
    <row r="9" spans="1:21">
      <c r="A9" s="54" t="s">
        <v>368</v>
      </c>
      <c r="B9" s="25" t="s">
        <v>373</v>
      </c>
      <c r="C9" s="27">
        <v>43799</v>
      </c>
      <c r="D9" s="27">
        <f t="shared" si="0"/>
        <v>43799</v>
      </c>
      <c r="E9" s="27">
        <f t="shared" si="1"/>
        <v>43800</v>
      </c>
      <c r="F9" s="26">
        <f t="shared" si="1"/>
        <v>43801</v>
      </c>
      <c r="G9" s="25" t="s">
        <v>374</v>
      </c>
      <c r="H9" s="26">
        <f t="shared" si="2"/>
        <v>43811</v>
      </c>
      <c r="I9" s="56">
        <f t="shared" si="3"/>
        <v>43812</v>
      </c>
      <c r="J9" s="26">
        <f t="shared" si="3"/>
        <v>43813</v>
      </c>
      <c r="K9" s="26">
        <f t="shared" si="3"/>
        <v>43814</v>
      </c>
      <c r="L9" s="26">
        <f t="shared" si="4"/>
        <v>43819</v>
      </c>
      <c r="M9" s="26">
        <f t="shared" si="5"/>
        <v>43820</v>
      </c>
      <c r="N9" s="26">
        <f t="shared" si="6"/>
        <v>43827</v>
      </c>
      <c r="O9" s="26">
        <f t="shared" si="7"/>
        <v>43827</v>
      </c>
    </row>
    <row r="10" spans="1:21">
      <c r="A10" s="54" t="s">
        <v>407</v>
      </c>
      <c r="B10" s="25" t="s">
        <v>375</v>
      </c>
      <c r="C10" s="27">
        <v>43806</v>
      </c>
      <c r="D10" s="27">
        <f t="shared" si="0"/>
        <v>43806</v>
      </c>
      <c r="E10" s="27">
        <f t="shared" si="1"/>
        <v>43807</v>
      </c>
      <c r="F10" s="26">
        <f t="shared" si="1"/>
        <v>43808</v>
      </c>
      <c r="G10" s="25" t="s">
        <v>376</v>
      </c>
      <c r="H10" s="26">
        <f t="shared" si="2"/>
        <v>43818</v>
      </c>
      <c r="I10" s="56">
        <f t="shared" si="3"/>
        <v>43819</v>
      </c>
      <c r="J10" s="26">
        <f t="shared" si="3"/>
        <v>43820</v>
      </c>
      <c r="K10" s="26">
        <f t="shared" si="3"/>
        <v>43821</v>
      </c>
      <c r="L10" s="26">
        <f t="shared" si="4"/>
        <v>43826</v>
      </c>
      <c r="M10" s="26">
        <f t="shared" si="5"/>
        <v>43827</v>
      </c>
      <c r="N10" s="26">
        <f t="shared" si="6"/>
        <v>43834</v>
      </c>
      <c r="O10" s="26">
        <f t="shared" si="7"/>
        <v>43834</v>
      </c>
    </row>
    <row r="11" spans="1:21">
      <c r="A11" s="77" t="s">
        <v>544</v>
      </c>
      <c r="B11" s="25" t="s">
        <v>409</v>
      </c>
      <c r="C11" s="27">
        <v>43813</v>
      </c>
      <c r="D11" s="27">
        <f t="shared" ref="D11:D18" si="8">C11</f>
        <v>43813</v>
      </c>
      <c r="E11" s="27">
        <f t="shared" ref="E11:F14" si="9">D11+1</f>
        <v>43814</v>
      </c>
      <c r="F11" s="26">
        <f t="shared" si="9"/>
        <v>43815</v>
      </c>
      <c r="G11" s="25" t="s">
        <v>410</v>
      </c>
      <c r="H11" s="26">
        <f t="shared" ref="H11:H18" si="10">F11+10</f>
        <v>43825</v>
      </c>
      <c r="I11" s="56">
        <f t="shared" ref="I11:K14" si="11">H11+1</f>
        <v>43826</v>
      </c>
      <c r="J11" s="26">
        <f t="shared" si="11"/>
        <v>43827</v>
      </c>
      <c r="K11" s="26">
        <f t="shared" si="11"/>
        <v>43828</v>
      </c>
      <c r="L11" s="26">
        <f t="shared" ref="L11:L18" si="12">K11+5</f>
        <v>43833</v>
      </c>
      <c r="M11" s="26">
        <f t="shared" ref="M11:M18" si="13">L11+1</f>
        <v>43834</v>
      </c>
      <c r="N11" s="26">
        <f t="shared" ref="N11:N18" si="14">M11+7</f>
        <v>43841</v>
      </c>
      <c r="O11" s="26">
        <f t="shared" ref="O11:O18" si="15">N11</f>
        <v>43841</v>
      </c>
    </row>
    <row r="12" spans="1:21">
      <c r="A12" s="66" t="s">
        <v>408</v>
      </c>
      <c r="B12" s="25" t="s">
        <v>416</v>
      </c>
      <c r="C12" s="27">
        <v>43820</v>
      </c>
      <c r="D12" s="27">
        <f t="shared" si="8"/>
        <v>43820</v>
      </c>
      <c r="E12" s="27">
        <f t="shared" si="9"/>
        <v>43821</v>
      </c>
      <c r="F12" s="26">
        <f t="shared" si="9"/>
        <v>43822</v>
      </c>
      <c r="G12" s="25" t="s">
        <v>411</v>
      </c>
      <c r="H12" s="26">
        <f t="shared" si="10"/>
        <v>43832</v>
      </c>
      <c r="I12" s="56">
        <f t="shared" si="11"/>
        <v>43833</v>
      </c>
      <c r="J12" s="26">
        <f t="shared" si="11"/>
        <v>43834</v>
      </c>
      <c r="K12" s="26">
        <f t="shared" si="11"/>
        <v>43835</v>
      </c>
      <c r="L12" s="26">
        <f t="shared" si="12"/>
        <v>43840</v>
      </c>
      <c r="M12" s="26">
        <f t="shared" si="13"/>
        <v>43841</v>
      </c>
      <c r="N12" s="26">
        <f t="shared" si="14"/>
        <v>43848</v>
      </c>
      <c r="O12" s="26">
        <f t="shared" si="15"/>
        <v>43848</v>
      </c>
    </row>
    <row r="13" spans="1:21">
      <c r="A13" s="54" t="s">
        <v>368</v>
      </c>
      <c r="B13" s="25" t="s">
        <v>414</v>
      </c>
      <c r="C13" s="27">
        <v>43827</v>
      </c>
      <c r="D13" s="27">
        <f t="shared" si="8"/>
        <v>43827</v>
      </c>
      <c r="E13" s="27">
        <f t="shared" si="9"/>
        <v>43828</v>
      </c>
      <c r="F13" s="26">
        <f t="shared" si="9"/>
        <v>43829</v>
      </c>
      <c r="G13" s="25" t="s">
        <v>412</v>
      </c>
      <c r="H13" s="26">
        <f t="shared" si="10"/>
        <v>43839</v>
      </c>
      <c r="I13" s="56">
        <f t="shared" si="11"/>
        <v>43840</v>
      </c>
      <c r="J13" s="26">
        <f t="shared" si="11"/>
        <v>43841</v>
      </c>
      <c r="K13" s="26">
        <f t="shared" si="11"/>
        <v>43842</v>
      </c>
      <c r="L13" s="26">
        <f t="shared" si="12"/>
        <v>43847</v>
      </c>
      <c r="M13" s="26">
        <f t="shared" si="13"/>
        <v>43848</v>
      </c>
      <c r="N13" s="26">
        <f t="shared" si="14"/>
        <v>43855</v>
      </c>
      <c r="O13" s="26">
        <f t="shared" si="15"/>
        <v>43855</v>
      </c>
    </row>
    <row r="14" spans="1:21">
      <c r="A14" s="54" t="s">
        <v>407</v>
      </c>
      <c r="B14" s="25" t="s">
        <v>415</v>
      </c>
      <c r="C14" s="27">
        <v>43834</v>
      </c>
      <c r="D14" s="27">
        <f t="shared" si="8"/>
        <v>43834</v>
      </c>
      <c r="E14" s="27">
        <f t="shared" si="9"/>
        <v>43835</v>
      </c>
      <c r="F14" s="26">
        <f t="shared" si="9"/>
        <v>43836</v>
      </c>
      <c r="G14" s="25" t="s">
        <v>413</v>
      </c>
      <c r="H14" s="26">
        <f t="shared" si="10"/>
        <v>43846</v>
      </c>
      <c r="I14" s="56">
        <f t="shared" si="11"/>
        <v>43847</v>
      </c>
      <c r="J14" s="26">
        <f t="shared" si="11"/>
        <v>43848</v>
      </c>
      <c r="K14" s="26">
        <f t="shared" si="11"/>
        <v>43849</v>
      </c>
      <c r="L14" s="26">
        <f t="shared" si="12"/>
        <v>43854</v>
      </c>
      <c r="M14" s="26">
        <f t="shared" si="13"/>
        <v>43855</v>
      </c>
      <c r="N14" s="26">
        <f t="shared" si="14"/>
        <v>43862</v>
      </c>
      <c r="O14" s="26">
        <f t="shared" si="15"/>
        <v>43862</v>
      </c>
    </row>
    <row r="15" spans="1:21">
      <c r="A15" s="54" t="s">
        <v>544</v>
      </c>
      <c r="B15" s="25" t="s">
        <v>503</v>
      </c>
      <c r="C15" s="27">
        <v>43841</v>
      </c>
      <c r="D15" s="27">
        <f t="shared" si="8"/>
        <v>43841</v>
      </c>
      <c r="E15" s="27">
        <f t="shared" ref="E15:F18" si="16">D15+1</f>
        <v>43842</v>
      </c>
      <c r="F15" s="26">
        <f t="shared" si="16"/>
        <v>43843</v>
      </c>
      <c r="G15" s="25" t="s">
        <v>504</v>
      </c>
      <c r="H15" s="26">
        <f t="shared" si="10"/>
        <v>43853</v>
      </c>
      <c r="I15" s="56">
        <f t="shared" ref="I15:K18" si="17">H15+1</f>
        <v>43854</v>
      </c>
      <c r="J15" s="26">
        <f t="shared" si="17"/>
        <v>43855</v>
      </c>
      <c r="K15" s="26">
        <f t="shared" si="17"/>
        <v>43856</v>
      </c>
      <c r="L15" s="26">
        <f t="shared" si="12"/>
        <v>43861</v>
      </c>
      <c r="M15" s="26">
        <f t="shared" si="13"/>
        <v>43862</v>
      </c>
      <c r="N15" s="26">
        <f t="shared" si="14"/>
        <v>43869</v>
      </c>
      <c r="O15" s="26">
        <f t="shared" si="15"/>
        <v>43869</v>
      </c>
    </row>
    <row r="16" spans="1:21">
      <c r="A16" s="66" t="s">
        <v>408</v>
      </c>
      <c r="B16" s="25" t="s">
        <v>505</v>
      </c>
      <c r="C16" s="27">
        <v>43848</v>
      </c>
      <c r="D16" s="27">
        <f t="shared" si="8"/>
        <v>43848</v>
      </c>
      <c r="E16" s="27">
        <f t="shared" si="16"/>
        <v>43849</v>
      </c>
      <c r="F16" s="26">
        <f t="shared" si="16"/>
        <v>43850</v>
      </c>
      <c r="G16" s="25" t="s">
        <v>506</v>
      </c>
      <c r="H16" s="26">
        <f t="shared" si="10"/>
        <v>43860</v>
      </c>
      <c r="I16" s="56">
        <f t="shared" si="17"/>
        <v>43861</v>
      </c>
      <c r="J16" s="26">
        <f t="shared" si="17"/>
        <v>43862</v>
      </c>
      <c r="K16" s="26">
        <f t="shared" si="17"/>
        <v>43863</v>
      </c>
      <c r="L16" s="26">
        <f t="shared" si="12"/>
        <v>43868</v>
      </c>
      <c r="M16" s="26">
        <f t="shared" si="13"/>
        <v>43869</v>
      </c>
      <c r="N16" s="26">
        <f t="shared" si="14"/>
        <v>43876</v>
      </c>
      <c r="O16" s="26">
        <f t="shared" si="15"/>
        <v>43876</v>
      </c>
    </row>
    <row r="17" spans="1:21">
      <c r="A17" s="54" t="s">
        <v>368</v>
      </c>
      <c r="B17" s="25" t="s">
        <v>507</v>
      </c>
      <c r="C17" s="27">
        <v>43855</v>
      </c>
      <c r="D17" s="27">
        <f t="shared" si="8"/>
        <v>43855</v>
      </c>
      <c r="E17" s="27">
        <f t="shared" si="16"/>
        <v>43856</v>
      </c>
      <c r="F17" s="26">
        <f t="shared" si="16"/>
        <v>43857</v>
      </c>
      <c r="G17" s="25" t="s">
        <v>508</v>
      </c>
      <c r="H17" s="26">
        <f t="shared" si="10"/>
        <v>43867</v>
      </c>
      <c r="I17" s="56">
        <f t="shared" si="17"/>
        <v>43868</v>
      </c>
      <c r="J17" s="26">
        <f t="shared" si="17"/>
        <v>43869</v>
      </c>
      <c r="K17" s="26">
        <f t="shared" si="17"/>
        <v>43870</v>
      </c>
      <c r="L17" s="26">
        <f t="shared" si="12"/>
        <v>43875</v>
      </c>
      <c r="M17" s="26">
        <f t="shared" si="13"/>
        <v>43876</v>
      </c>
      <c r="N17" s="26">
        <f t="shared" si="14"/>
        <v>43883</v>
      </c>
      <c r="O17" s="26">
        <f t="shared" si="15"/>
        <v>43883</v>
      </c>
    </row>
    <row r="18" spans="1:21">
      <c r="A18" s="54" t="s">
        <v>407</v>
      </c>
      <c r="B18" s="25" t="s">
        <v>509</v>
      </c>
      <c r="C18" s="27">
        <v>43862</v>
      </c>
      <c r="D18" s="27">
        <f t="shared" si="8"/>
        <v>43862</v>
      </c>
      <c r="E18" s="27">
        <f t="shared" si="16"/>
        <v>43863</v>
      </c>
      <c r="F18" s="26">
        <f t="shared" si="16"/>
        <v>43864</v>
      </c>
      <c r="G18" s="25" t="s">
        <v>510</v>
      </c>
      <c r="H18" s="26">
        <f t="shared" si="10"/>
        <v>43874</v>
      </c>
      <c r="I18" s="56">
        <f t="shared" si="17"/>
        <v>43875</v>
      </c>
      <c r="J18" s="26">
        <f t="shared" si="17"/>
        <v>43876</v>
      </c>
      <c r="K18" s="26">
        <f t="shared" si="17"/>
        <v>43877</v>
      </c>
      <c r="L18" s="26">
        <f t="shared" si="12"/>
        <v>43882</v>
      </c>
      <c r="M18" s="26">
        <f t="shared" si="13"/>
        <v>43883</v>
      </c>
      <c r="N18" s="26">
        <f t="shared" si="14"/>
        <v>43890</v>
      </c>
      <c r="O18" s="26">
        <f t="shared" si="15"/>
        <v>43890</v>
      </c>
    </row>
    <row r="19" spans="1: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6.2">
      <c r="A20" s="42" t="s">
        <v>19</v>
      </c>
      <c r="B20" s="189" t="s">
        <v>47</v>
      </c>
      <c r="C20" s="272"/>
      <c r="D20" s="272"/>
      <c r="E20" s="272"/>
      <c r="F20" s="272"/>
      <c r="G20" s="272"/>
      <c r="H20" s="272"/>
      <c r="I20" s="27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6.2" hidden="1" customHeight="1">
      <c r="A21" s="49" t="s">
        <v>21</v>
      </c>
      <c r="B21" s="274" t="s">
        <v>89</v>
      </c>
      <c r="C21" s="241"/>
      <c r="D21" s="241"/>
      <c r="E21" s="241"/>
      <c r="F21" s="241"/>
      <c r="G21" s="241"/>
      <c r="H21" s="241"/>
      <c r="I21" s="24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2" customHeight="1">
      <c r="A22" s="46" t="s">
        <v>236</v>
      </c>
      <c r="B22" s="196" t="s">
        <v>90</v>
      </c>
      <c r="C22" s="273"/>
      <c r="D22" s="273"/>
      <c r="E22" s="273"/>
      <c r="F22" s="273"/>
      <c r="G22" s="273"/>
      <c r="H22" s="273"/>
      <c r="I22" s="27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6.2" customHeight="1">
      <c r="A23" s="59" t="s">
        <v>24</v>
      </c>
      <c r="B23" s="291" t="s">
        <v>87</v>
      </c>
      <c r="C23" s="292"/>
      <c r="D23" s="292"/>
      <c r="E23" s="292"/>
      <c r="F23" s="292"/>
      <c r="G23" s="292"/>
      <c r="H23" s="292"/>
      <c r="I23" s="29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.2" customHeight="1">
      <c r="A24" s="46" t="s">
        <v>32</v>
      </c>
      <c r="B24" s="196" t="s">
        <v>35</v>
      </c>
      <c r="C24" s="273"/>
      <c r="D24" s="273"/>
      <c r="E24" s="273"/>
      <c r="F24" s="273"/>
      <c r="G24" s="273"/>
      <c r="H24" s="273"/>
      <c r="I24" s="27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6.2" customHeight="1">
      <c r="A25" s="46" t="s">
        <v>25</v>
      </c>
      <c r="B25" s="196" t="s">
        <v>145</v>
      </c>
      <c r="C25" s="273"/>
      <c r="D25" s="273"/>
      <c r="E25" s="273"/>
      <c r="F25" s="273"/>
      <c r="G25" s="273"/>
      <c r="H25" s="273"/>
      <c r="I25" s="27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2" customHeight="1">
      <c r="A26" s="46" t="s">
        <v>147</v>
      </c>
      <c r="B26" s="194" t="s">
        <v>201</v>
      </c>
      <c r="C26" s="195"/>
      <c r="D26" s="195"/>
      <c r="E26" s="195"/>
      <c r="F26" s="195"/>
      <c r="G26" s="195"/>
      <c r="H26" s="195"/>
      <c r="I26" s="19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6.2" customHeight="1">
      <c r="A27" s="47" t="s">
        <v>48</v>
      </c>
      <c r="B27" s="196" t="s">
        <v>49</v>
      </c>
      <c r="C27" s="273"/>
      <c r="D27" s="273"/>
      <c r="E27" s="273"/>
      <c r="F27" s="273"/>
      <c r="G27" s="273"/>
      <c r="H27" s="273"/>
      <c r="I27" s="27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6.2" customHeight="1">
      <c r="A28" s="47" t="s">
        <v>50</v>
      </c>
      <c r="B28" s="196" t="s">
        <v>51</v>
      </c>
      <c r="C28" s="273"/>
      <c r="D28" s="273"/>
      <c r="E28" s="273"/>
      <c r="F28" s="273"/>
      <c r="G28" s="273"/>
      <c r="H28" s="273"/>
      <c r="I28" s="27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6.2" customHeight="1">
      <c r="A29" s="47" t="s">
        <v>233</v>
      </c>
      <c r="B29" s="194" t="s">
        <v>234</v>
      </c>
      <c r="C29" s="195"/>
      <c r="D29" s="195"/>
      <c r="E29" s="195"/>
      <c r="F29" s="195"/>
      <c r="G29" s="195"/>
      <c r="H29" s="195"/>
      <c r="I29" s="19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6.2" customHeight="1">
      <c r="A30" s="46" t="s">
        <v>52</v>
      </c>
      <c r="B30" s="196" t="s">
        <v>146</v>
      </c>
      <c r="C30" s="273"/>
      <c r="D30" s="273"/>
      <c r="E30" s="273"/>
      <c r="F30" s="273"/>
      <c r="G30" s="273"/>
      <c r="H30" s="273"/>
      <c r="I30" s="27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6.2" hidden="1" customHeight="1">
      <c r="A31" s="46" t="s">
        <v>53</v>
      </c>
      <c r="B31" s="290" t="s">
        <v>144</v>
      </c>
      <c r="C31" s="290"/>
      <c r="D31" s="290"/>
      <c r="E31" s="290"/>
      <c r="F31" s="290"/>
      <c r="G31" s="290"/>
      <c r="H31" s="290"/>
      <c r="I31" s="29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mergeCells count="32">
    <mergeCell ref="B31:I31"/>
    <mergeCell ref="B23:I23"/>
    <mergeCell ref="B24:I24"/>
    <mergeCell ref="B25:I25"/>
    <mergeCell ref="B27:I27"/>
    <mergeCell ref="B26:I26"/>
    <mergeCell ref="B28:I28"/>
    <mergeCell ref="B29:I29"/>
    <mergeCell ref="B22:I22"/>
    <mergeCell ref="B20:I20"/>
    <mergeCell ref="B21:I21"/>
    <mergeCell ref="B30:I30"/>
    <mergeCell ref="B1:O1"/>
    <mergeCell ref="B2:O2"/>
    <mergeCell ref="C5:D5"/>
    <mergeCell ref="C4:D4"/>
    <mergeCell ref="E4:F4"/>
    <mergeCell ref="H4:I4"/>
    <mergeCell ref="J4:K4"/>
    <mergeCell ref="L4:M4"/>
    <mergeCell ref="N4:O4"/>
    <mergeCell ref="C6:D6"/>
    <mergeCell ref="E6:F6"/>
    <mergeCell ref="H6:I6"/>
    <mergeCell ref="N5:O5"/>
    <mergeCell ref="N6:O6"/>
    <mergeCell ref="J6:K6"/>
    <mergeCell ref="L6:M6"/>
    <mergeCell ref="E5:F5"/>
    <mergeCell ref="H5:I5"/>
    <mergeCell ref="J5:K5"/>
    <mergeCell ref="L5:M5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ASL PJX SCHEDULE</vt:lpstr>
      <vt:lpstr>QDKS</vt:lpstr>
      <vt:lpstr>KTX7</vt:lpstr>
      <vt:lpstr>JCV</vt:lpstr>
      <vt:lpstr>ASL HHX1&amp;HHX2 SCHEDULE</vt:lpstr>
      <vt:lpstr>HHX3</vt:lpstr>
      <vt:lpstr>CSE</vt:lpstr>
      <vt:lpstr>KCS</vt:lpstr>
      <vt:lpstr>CHINA-1</vt:lpstr>
      <vt:lpstr>TTP(CP6)</vt:lpstr>
      <vt:lpstr>Sheet1</vt:lpstr>
      <vt:lpstr>'ASL HHX1&amp;HHX2 SCHEDULE'!Print_Area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2019-05-09T07:17:18Z</cp:lastPrinted>
  <dcterms:created xsi:type="dcterms:W3CDTF">2016-09-23T06:43:55Z</dcterms:created>
  <dcterms:modified xsi:type="dcterms:W3CDTF">2020-01-05T02:41:33Z</dcterms:modified>
</cp:coreProperties>
</file>