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5"/>
  </bookViews>
  <sheets>
    <sheet name="ASL PJX SCHEDULE" sheetId="1" r:id="rId1"/>
    <sheet name="QDKS" sheetId="2" r:id="rId2"/>
    <sheet name="KTX7" sheetId="3" r:id="rId3"/>
    <sheet name="JCV" sheetId="4" r:id="rId4"/>
    <sheet name="JCV2" sheetId="5" r:id="rId5"/>
    <sheet name="ASL HHX1&amp;HHX2 SCHEDULE" sheetId="6" r:id="rId6"/>
    <sheet name="HHX3" sheetId="7" r:id="rId7"/>
    <sheet name="CHH1" sheetId="8" r:id="rId8"/>
    <sheet name="CHH2" sheetId="9" r:id="rId9"/>
    <sheet name="CSE" sheetId="10" r:id="rId10"/>
    <sheet name="KCS" sheetId="11" r:id="rId11"/>
    <sheet name="CP1" sheetId="12" r:id="rId12"/>
    <sheet name="CHINA-1" sheetId="13" r:id="rId13"/>
    <sheet name="TTP" sheetId="14" r:id="rId14"/>
    <sheet name="Sheet1" sheetId="15" r:id="rId15"/>
  </sheets>
  <definedNames>
    <definedName name="_xlnm.Print_Area" localSheetId="5">'ASL HHX1&amp;HHX2 SCHEDULE'!$A$3:$S$97</definedName>
  </definedNames>
  <calcPr fullCalcOnLoad="1"/>
</workbook>
</file>

<file path=xl/comments14.xml><?xml version="1.0" encoding="utf-8"?>
<comments xmlns="http://schemas.openxmlformats.org/spreadsheetml/2006/main">
  <authors>
    <author>sui</author>
  </authors>
  <commentList>
    <comment ref="B5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<sst xmlns="http://schemas.openxmlformats.org/spreadsheetml/2006/main" count="2938" uniqueCount="1636">
  <si>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</si>
  <si>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</si>
  <si>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</si>
  <si>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</si>
  <si>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</si>
  <si>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</si>
  <si>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</si>
  <si>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</si>
  <si>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</si>
  <si>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</si>
  <si>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</si>
  <si>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</si>
  <si>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</si>
  <si>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</si>
  <si>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</si>
  <si>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</si>
  <si>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</si>
  <si>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</si>
  <si>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</si>
  <si>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</si>
  <si>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</si>
  <si>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</si>
  <si>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</si>
  <si>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</si>
  <si>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</si>
  <si>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</si>
  <si>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</si>
  <si>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</si>
  <si>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</si>
  <si>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</si>
  <si>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</si>
  <si>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</si>
  <si>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</si>
  <si>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</si>
  <si>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</si>
  <si>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</si>
  <si>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</si>
  <si>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</si>
  <si>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</si>
  <si>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</si>
  <si>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</si>
  <si>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</si>
  <si>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>PAT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</si>
  <si>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</si>
  <si>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</si>
  <si>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</si>
  <si>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</si>
  <si>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</si>
  <si>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</si>
  <si>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</si>
  <si>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</si>
  <si>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</si>
  <si>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</si>
  <si>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</si>
  <si>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</si>
  <si>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</si>
  <si>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</si>
  <si>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</si>
  <si>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</si>
  <si>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</si>
  <si>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</si>
  <si>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</si>
  <si>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</si>
  <si>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</si>
  <si>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</si>
  <si>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</si>
  <si>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</si>
  <si>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</si>
  <si>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</si>
  <si>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</si>
  <si>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</si>
  <si>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</si>
  <si>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</si>
  <si>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</si>
  <si>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</si>
  <si>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</si>
  <si>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</si>
  <si>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</si>
  <si>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</si>
  <si>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</si>
  <si>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</si>
  <si>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</si>
  <si>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</si>
  <si>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</si>
  <si>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</si>
  <si>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</si>
  <si>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</si>
  <si>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</si>
  <si>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</si>
  <si>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</si>
  <si>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</si>
  <si>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</si>
  <si>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</si>
  <si>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</si>
  <si>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</si>
  <si>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</si>
  <si>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</si>
  <si>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</si>
  <si>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</si>
  <si>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</si>
  <si>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</si>
  <si>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</si>
  <si>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</si>
  <si>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</si>
  <si>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</si>
  <si>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</si>
  <si>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</si>
  <si>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</si>
  <si>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</si>
  <si>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</si>
  <si>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</si>
  <si>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</si>
  <si>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</si>
  <si>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</si>
  <si>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</si>
  <si>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</si>
  <si>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</si>
  <si>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</si>
  <si>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</si>
  <si>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</si>
  <si>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</si>
  <si>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</si>
  <si>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</si>
  <si>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</si>
  <si>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</si>
  <si>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</si>
  <si>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</si>
  <si>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</si>
  <si>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</si>
  <si>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</si>
  <si>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</si>
  <si>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</si>
  <si>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</si>
  <si>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</si>
  <si>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</si>
  <si>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</si>
  <si>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</si>
  <si>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</si>
  <si>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</si>
  <si>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</si>
  <si>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</si>
  <si>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</si>
  <si>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</si>
  <si>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</si>
  <si>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</si>
  <si>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</si>
  <si>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</si>
  <si>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</si>
  <si>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</si>
  <si>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</si>
  <si>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</si>
  <si>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</si>
  <si>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</si>
  <si>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</si>
  <si>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</si>
  <si>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</si>
  <si>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</si>
  <si>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</si>
  <si>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</si>
  <si>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</si>
  <si>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</si>
  <si>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</si>
  <si>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</si>
  <si>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</si>
  <si>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</si>
  <si>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</si>
  <si>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</si>
  <si>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</si>
  <si>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</si>
  <si>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</si>
  <si>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</si>
  <si>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</si>
  <si>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</si>
  <si>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</si>
  <si>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</si>
  <si>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</si>
  <si>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</si>
  <si>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</si>
  <si>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</si>
  <si>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</si>
  <si>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</si>
  <si>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</si>
  <si>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</si>
  <si>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</si>
  <si>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</si>
  <si>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</si>
  <si>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</si>
  <si>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</si>
  <si>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</si>
  <si>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</si>
  <si>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</si>
  <si>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</si>
  <si>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</si>
  <si>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</si>
  <si>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</si>
  <si>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</si>
  <si>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</si>
  <si>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</si>
  <si>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</si>
  <si>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</si>
  <si>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</si>
  <si>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</si>
  <si>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</si>
  <si>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</si>
  <si>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</si>
  <si>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</si>
  <si>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</si>
  <si>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</si>
  <si>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</si>
  <si>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</si>
  <si>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</si>
  <si>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</si>
  <si>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</si>
  <si>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</si>
  <si>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</si>
  <si>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</si>
  <si>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</si>
  <si>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</si>
  <si>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</si>
  <si>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</si>
  <si>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</si>
  <si>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</si>
  <si>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</si>
  <si>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</si>
  <si>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</si>
  <si>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</si>
  <si>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</si>
  <si>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</si>
  <si>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</si>
  <si>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</si>
  <si>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</si>
  <si>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</si>
  <si>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</si>
  <si>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</si>
  <si>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</si>
  <si>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Terminal at each port for PJX1  service</t>
  </si>
  <si>
    <t>Xingang</t>
  </si>
  <si>
    <t>Qingdao</t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</si>
  <si>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</si>
  <si>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</si>
  <si>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</si>
  <si>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</si>
  <si>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</si>
  <si>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</si>
  <si>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</si>
  <si>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</si>
  <si>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</si>
  <si>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</si>
  <si>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</si>
  <si>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</si>
  <si>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</si>
  <si>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</si>
  <si>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</si>
  <si>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</si>
  <si>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</si>
  <si>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</si>
  <si>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</si>
  <si>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</si>
  <si>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</si>
  <si>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</si>
  <si>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</si>
  <si>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</si>
  <si>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</si>
  <si>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</si>
  <si>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</si>
  <si>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</si>
  <si>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</si>
  <si>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</si>
  <si>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</si>
  <si>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</si>
  <si>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</si>
  <si>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</si>
  <si>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</si>
  <si>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</si>
  <si>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</si>
  <si>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</si>
  <si>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</si>
  <si>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</si>
  <si>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</si>
  <si>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</si>
  <si>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</si>
  <si>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</si>
  <si>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</si>
  <si>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</si>
  <si>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</si>
  <si>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</si>
  <si>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</si>
  <si>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</si>
  <si>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</si>
  <si>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</si>
  <si>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</si>
  <si>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</si>
  <si>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</si>
  <si>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</si>
  <si>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</si>
  <si>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</si>
  <si>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</si>
  <si>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</si>
  <si>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</si>
  <si>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</si>
  <si>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</si>
  <si>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</si>
  <si>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</si>
  <si>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</si>
  <si>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</si>
  <si>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</si>
  <si>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</si>
  <si>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</si>
  <si>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</si>
  <si>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</si>
  <si>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</si>
  <si>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</si>
  <si>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</si>
  <si>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</si>
  <si>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</si>
  <si>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</si>
  <si>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</si>
  <si>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</si>
  <si>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</si>
  <si>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</si>
  <si>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</si>
  <si>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</si>
  <si>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</si>
  <si>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</si>
  <si>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</si>
  <si>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</si>
  <si>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</si>
  <si>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</si>
  <si>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</si>
  <si>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</si>
  <si>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</si>
  <si>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</si>
  <si>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</si>
  <si>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</si>
  <si>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</si>
  <si>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</si>
  <si>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</si>
  <si>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</si>
  <si>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</si>
  <si>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</si>
  <si>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</si>
  <si>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</si>
  <si>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</si>
  <si>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</si>
  <si>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</si>
  <si>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</si>
  <si>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</si>
  <si>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</si>
  <si>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</si>
  <si>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</si>
  <si>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</si>
  <si>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</si>
  <si>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</si>
  <si>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</si>
  <si>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</si>
  <si>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</si>
  <si>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</si>
  <si>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</si>
  <si>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</si>
  <si>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</si>
  <si>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</si>
  <si>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</si>
  <si>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</si>
  <si>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</si>
  <si>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</si>
  <si>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</si>
  <si>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</si>
  <si>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</si>
  <si>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</si>
  <si>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</si>
  <si>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</si>
  <si>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</si>
  <si>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</si>
  <si>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</si>
  <si>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</si>
  <si>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</si>
  <si>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</si>
  <si>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</si>
  <si>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</si>
  <si>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</si>
  <si>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</si>
  <si>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</si>
  <si>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</si>
  <si>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</si>
  <si>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</si>
  <si>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</si>
  <si>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</si>
  <si>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</si>
  <si>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</si>
  <si>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</si>
  <si>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</si>
  <si>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</si>
  <si>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</si>
  <si>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</si>
  <si>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</si>
  <si>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</si>
  <si>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</si>
  <si>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</si>
  <si>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</si>
  <si>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</si>
  <si>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</si>
  <si>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</si>
  <si>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</si>
  <si>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</si>
  <si>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</si>
  <si>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</si>
  <si>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</si>
  <si>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</si>
  <si>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</si>
  <si>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</si>
  <si>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</si>
  <si>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</si>
  <si>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</si>
  <si>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</si>
  <si>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</si>
  <si>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</si>
  <si>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</si>
  <si>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</si>
  <si>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</si>
  <si>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</si>
  <si>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</si>
  <si>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</si>
  <si>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</si>
  <si>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</si>
  <si>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</si>
  <si>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</si>
  <si>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</si>
  <si>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</si>
  <si>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</si>
  <si>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</si>
  <si>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</si>
  <si>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</si>
  <si>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</si>
  <si>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</si>
  <si>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</si>
  <si>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</si>
  <si>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</si>
  <si>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</si>
  <si>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</si>
  <si>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</si>
  <si>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</si>
  <si>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</si>
  <si>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</si>
  <si>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</si>
  <si>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</si>
  <si>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</si>
  <si>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</si>
  <si>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</si>
  <si>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</si>
  <si>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</si>
  <si>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</si>
  <si>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</si>
  <si>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</si>
  <si>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</si>
  <si>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</si>
  <si>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</si>
  <si>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</si>
  <si>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</si>
  <si>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</si>
  <si>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</si>
  <si>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</si>
  <si>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</si>
  <si>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</si>
  <si>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</si>
  <si>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</si>
  <si>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</si>
  <si>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</si>
  <si>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</si>
  <si>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</si>
  <si>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</si>
  <si>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</si>
  <si>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</si>
  <si>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</si>
  <si>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</si>
  <si>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</si>
  <si>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</si>
  <si>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</si>
  <si>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</si>
  <si>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</si>
  <si>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</si>
  <si>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</si>
  <si>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</si>
  <si>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</si>
  <si>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</si>
  <si>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</si>
  <si>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</si>
  <si>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</si>
  <si>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</si>
  <si>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</si>
  <si>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</si>
  <si>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</si>
  <si>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</si>
  <si>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</si>
  <si>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</si>
  <si>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</si>
  <si>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</si>
  <si>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</si>
  <si>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</si>
  <si>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</si>
  <si>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</si>
  <si>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</si>
  <si>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</si>
  <si>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</si>
  <si>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</si>
  <si>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</si>
  <si>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</si>
  <si>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</si>
  <si>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</si>
  <si>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</si>
  <si>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</si>
  <si>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</si>
  <si>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</si>
  <si>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</si>
  <si>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</si>
  <si>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</si>
  <si>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</si>
  <si>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</si>
  <si>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</si>
  <si>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</si>
  <si>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</si>
  <si>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</si>
  <si>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</si>
  <si>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</si>
  <si>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</si>
  <si>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</si>
  <si>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</si>
  <si>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</si>
  <si>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</si>
  <si>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</si>
  <si>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</si>
  <si>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</si>
  <si>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</si>
  <si>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</si>
  <si>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</si>
  <si>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</si>
  <si>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</si>
  <si>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</si>
  <si>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</si>
  <si>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</si>
  <si>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</si>
  <si>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</si>
  <si>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</si>
  <si>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</si>
  <si>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</si>
  <si>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</si>
  <si>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</si>
  <si>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</si>
  <si>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</si>
  <si>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</si>
  <si>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</si>
  <si>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</si>
  <si>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</si>
  <si>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</si>
  <si>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</si>
  <si>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</si>
  <si>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</si>
  <si>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</si>
  <si>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</si>
  <si>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</si>
  <si>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</si>
  <si>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</si>
  <si>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</si>
  <si>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</si>
  <si>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</si>
  <si>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</si>
  <si>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</si>
  <si>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</si>
  <si>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</si>
  <si>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</si>
  <si>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</si>
  <si>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</si>
  <si>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</si>
  <si>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</si>
  <si>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</si>
  <si>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</si>
  <si>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</si>
  <si>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</si>
  <si>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</si>
  <si>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</si>
  <si>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</si>
  <si>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</si>
  <si>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</si>
  <si>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</si>
  <si>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</si>
  <si>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</si>
  <si>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</si>
  <si>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</si>
  <si>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</si>
  <si>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</si>
  <si>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</si>
  <si>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</si>
  <si>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</si>
  <si>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</si>
  <si>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</si>
  <si>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</si>
  <si>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</si>
  <si>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</si>
  <si>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</si>
  <si>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</si>
  <si>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</si>
  <si>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</si>
  <si>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</si>
  <si>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</si>
  <si>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</si>
  <si>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</si>
  <si>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</si>
  <si>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</si>
  <si>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</si>
  <si>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</si>
  <si>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</si>
  <si>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</si>
  <si>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</si>
  <si>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</si>
  <si>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</si>
  <si>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</si>
  <si>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</si>
  <si>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</si>
  <si>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</si>
  <si>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</si>
  <si>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</si>
  <si>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</si>
  <si>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</si>
  <si>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</si>
  <si>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</si>
  <si>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</si>
  <si>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</si>
  <si>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</si>
  <si>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</si>
  <si>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</si>
  <si>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</si>
  <si>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</si>
  <si>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</si>
  <si>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</si>
  <si>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</si>
  <si>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</si>
  <si>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</si>
  <si>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</si>
  <si>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</si>
  <si>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</si>
  <si>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</si>
  <si>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</si>
  <si>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</si>
  <si>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</si>
  <si>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</si>
  <si>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</si>
  <si>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</si>
  <si>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</si>
  <si>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</si>
  <si>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</si>
  <si>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</si>
  <si>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</si>
  <si>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</si>
  <si>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</si>
  <si>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</si>
  <si>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</si>
  <si>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</si>
  <si>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</si>
  <si>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</si>
  <si>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</si>
  <si>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</si>
  <si>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</si>
  <si>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</si>
  <si>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</si>
  <si>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</si>
  <si>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</si>
  <si>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</si>
  <si>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</si>
  <si>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</si>
  <si>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</si>
  <si>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</si>
  <si>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</si>
  <si>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</si>
  <si>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</si>
  <si>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</si>
  <si>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</si>
  <si>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</si>
  <si>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</si>
  <si>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</si>
  <si>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</si>
  <si>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</si>
  <si>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</si>
  <si>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</si>
  <si>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</si>
  <si>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</si>
  <si>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</si>
  <si>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</si>
  <si>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</si>
  <si>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</si>
  <si>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</si>
  <si>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</si>
  <si>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</si>
  <si>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</si>
  <si>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</si>
  <si>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</si>
  <si>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</si>
  <si>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</si>
  <si>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</si>
  <si>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</si>
  <si>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</si>
  <si>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</si>
  <si>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</si>
  <si>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</si>
  <si>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</si>
  <si>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</si>
  <si>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</si>
  <si>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</si>
  <si>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</si>
  <si>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</si>
  <si>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</si>
  <si>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</si>
  <si>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</si>
  <si>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</si>
  <si>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</si>
  <si>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</si>
  <si>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</si>
  <si>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</si>
  <si>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</si>
  <si>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</si>
  <si>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</si>
  <si>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</si>
  <si>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</si>
  <si>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</si>
  <si>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</si>
  <si>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</si>
  <si>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</si>
  <si>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</si>
  <si>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</si>
  <si>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</si>
  <si>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</si>
  <si>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</si>
  <si>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</si>
  <si>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</si>
  <si>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</si>
  <si>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</si>
  <si>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</si>
  <si>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</si>
  <si>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</si>
  <si>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</si>
  <si>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</si>
  <si>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</si>
  <si>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</si>
  <si>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</si>
  <si>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</si>
  <si>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</si>
  <si>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</si>
  <si>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</si>
  <si>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</si>
  <si>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</si>
  <si>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</si>
  <si>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</si>
  <si>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</si>
  <si>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</si>
  <si>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</si>
  <si>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</si>
  <si>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</si>
  <si>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</si>
  <si>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</si>
  <si>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</si>
  <si>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</si>
  <si>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</si>
  <si>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</si>
  <si>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</si>
  <si>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</si>
  <si>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</si>
  <si>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</si>
  <si>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</si>
  <si>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</si>
  <si>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</si>
  <si>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</si>
  <si>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</si>
  <si>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</si>
  <si>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</si>
  <si>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</si>
  <si>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</si>
  <si>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</si>
  <si>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</si>
  <si>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</si>
  <si>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</si>
  <si>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</si>
  <si>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</si>
  <si>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</si>
  <si>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</si>
  <si>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</si>
  <si>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</si>
  <si>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</si>
  <si>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</si>
  <si>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</si>
  <si>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</si>
  <si>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</si>
  <si>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</si>
  <si>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</si>
  <si>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</si>
  <si>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</si>
  <si>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</si>
  <si>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</si>
  <si>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</si>
  <si>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</si>
  <si>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</si>
  <si>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</si>
  <si>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</si>
  <si>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</si>
  <si>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</si>
  <si>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</si>
  <si>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</si>
  <si>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</si>
  <si>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</si>
  <si>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</si>
  <si>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</si>
  <si>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</si>
  <si>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</si>
  <si>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</si>
  <si>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</si>
  <si>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</si>
  <si>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</si>
  <si>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</si>
  <si>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</si>
  <si>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</si>
  <si>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</si>
  <si>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</si>
  <si>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</si>
  <si>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</si>
  <si>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</si>
  <si>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</si>
  <si>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</si>
  <si>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</si>
  <si>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</si>
  <si>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</si>
  <si>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</si>
  <si>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</si>
  <si>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</si>
  <si>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</si>
  <si>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</si>
  <si>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</si>
  <si>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</si>
  <si>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</si>
  <si>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</si>
  <si>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</si>
  <si>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</si>
  <si>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</si>
  <si>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</si>
  <si>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</si>
  <si>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</si>
  <si>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</si>
  <si>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</si>
  <si>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</si>
  <si>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</si>
  <si>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</si>
  <si>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</si>
  <si>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</si>
  <si>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</si>
  <si>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</si>
  <si>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</si>
  <si>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</si>
  <si>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</si>
  <si>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</si>
  <si>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</si>
  <si>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</si>
  <si>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</si>
  <si>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</si>
  <si>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</si>
  <si>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</si>
  <si>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</si>
  <si>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</si>
  <si>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</si>
  <si>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</si>
  <si>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</si>
  <si>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</si>
  <si>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</si>
  <si>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</si>
  <si>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</si>
  <si>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</si>
  <si>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</si>
  <si>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</si>
  <si>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</si>
  <si>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</si>
  <si>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</si>
  <si>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</si>
  <si>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</si>
  <si>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</si>
  <si>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</si>
  <si>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</si>
  <si>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</si>
  <si>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</si>
  <si>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</si>
  <si>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</si>
  <si>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</si>
  <si>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</si>
  <si>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</si>
  <si>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</si>
  <si>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</si>
  <si>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</si>
  <si>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</si>
  <si>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</si>
  <si>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</si>
  <si>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</si>
  <si>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</si>
  <si>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</si>
  <si>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</si>
  <si>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</si>
  <si>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</si>
  <si>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</si>
  <si>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</si>
  <si>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</si>
  <si>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</si>
  <si>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</si>
  <si>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</si>
  <si>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</si>
  <si>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</si>
  <si>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</si>
  <si>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</si>
  <si>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</si>
  <si>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</si>
  <si>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</si>
  <si>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</si>
  <si>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</si>
  <si>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</si>
  <si>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</si>
  <si>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</si>
  <si>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</si>
  <si>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</si>
  <si>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</si>
  <si>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</si>
  <si>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</si>
  <si>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</si>
  <si>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</si>
  <si>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</si>
  <si>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</si>
  <si>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</si>
  <si>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</si>
  <si>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</si>
  <si>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</si>
  <si>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</si>
  <si>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</si>
  <si>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</si>
  <si>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</si>
  <si>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</si>
  <si>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</si>
  <si>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</si>
  <si>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</si>
  <si>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</si>
  <si>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</si>
  <si>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</si>
  <si>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</si>
  <si>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</si>
  <si>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</si>
  <si>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</si>
  <si>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</si>
  <si>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</si>
  <si>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</si>
  <si>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</si>
  <si>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</si>
  <si>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</si>
  <si>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</si>
  <si>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</si>
  <si>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</si>
  <si>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</si>
  <si>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</si>
  <si>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</si>
  <si>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</si>
  <si>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</si>
  <si>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</si>
  <si>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</si>
  <si>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</si>
  <si>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</si>
  <si>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</si>
  <si>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</si>
  <si>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</si>
  <si>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</si>
  <si>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</si>
  <si>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</si>
  <si>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</si>
  <si>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</si>
  <si>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</si>
  <si>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</si>
  <si>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</si>
  <si>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</si>
  <si>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</si>
  <si>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</si>
  <si>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</si>
  <si>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</si>
  <si>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</si>
  <si>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</si>
  <si>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</si>
  <si>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</si>
  <si>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</si>
  <si>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</si>
  <si>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</si>
  <si>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0KR5VW</t>
  </si>
  <si>
    <t>0KR5WE</t>
  </si>
  <si>
    <t>0KR68E</t>
  </si>
  <si>
    <t>0KR67W</t>
  </si>
  <si>
    <t>0KR6BW</t>
  </si>
  <si>
    <t>0KR6CE</t>
  </si>
  <si>
    <t>0KR6JW</t>
  </si>
  <si>
    <t>0KR6KE</t>
  </si>
  <si>
    <t>126S</t>
  </si>
  <si>
    <t>213S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</si>
  <si>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</si>
  <si>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</si>
  <si>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</si>
  <si>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</si>
  <si>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</si>
  <si>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</si>
  <si>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</si>
  <si>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</si>
  <si>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</si>
  <si>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</si>
  <si>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</si>
  <si>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</si>
  <si>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</si>
  <si>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</si>
  <si>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</si>
  <si>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</si>
  <si>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</si>
  <si>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</si>
  <si>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</si>
  <si>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</si>
  <si>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</si>
  <si>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</si>
  <si>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</si>
  <si>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</si>
  <si>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</si>
  <si>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</si>
  <si>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</si>
  <si>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</si>
  <si>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</si>
  <si>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</si>
  <si>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</si>
  <si>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</si>
  <si>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</si>
  <si>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128S</t>
  </si>
  <si>
    <t>215S</t>
  </si>
  <si>
    <t xml:space="preserve">      CHH1: CNSHA--VNHPH--CNSHA  FULL CONTAINER WEEKLY SERVICE  </t>
  </si>
  <si>
    <t>4/Apr SKU</t>
  </si>
  <si>
    <t>TSTE</t>
  </si>
  <si>
    <t>EASTERN SEA LAEM CHABANG TERMINAL CO.,LTD. (ESCO B3)</t>
  </si>
  <si>
    <t>TIPS-B4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</si>
  <si>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</si>
  <si>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</si>
  <si>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</si>
  <si>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</si>
  <si>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</si>
  <si>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</si>
  <si>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</si>
  <si>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</si>
  <si>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</si>
  <si>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</si>
  <si>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</si>
  <si>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</si>
  <si>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</si>
  <si>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</si>
  <si>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</si>
  <si>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</si>
  <si>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</si>
  <si>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</si>
  <si>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</si>
  <si>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</si>
  <si>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</si>
  <si>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</si>
  <si>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</si>
  <si>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</si>
  <si>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</si>
  <si>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</si>
  <si>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</si>
  <si>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</si>
  <si>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</si>
  <si>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</si>
  <si>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</si>
  <si>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</si>
  <si>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</si>
  <si>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</si>
  <si>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</si>
  <si>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</si>
  <si>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</si>
  <si>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</si>
  <si>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</si>
  <si>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</si>
  <si>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</si>
  <si>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</si>
  <si>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</si>
  <si>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0DZ2GN</t>
  </si>
  <si>
    <t xml:space="preserve">      KCS: CNTAO-IDJKT-IDSUB-CNSHA-CNDLC-CNTXG--CNTAO  FULL CONTAINER WEEKLY SERVICE  </t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</si>
  <si>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</si>
  <si>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</si>
  <si>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</si>
  <si>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</si>
  <si>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</si>
  <si>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</si>
  <si>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</si>
  <si>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</si>
  <si>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</si>
  <si>
    <t>1910E</t>
  </si>
  <si>
    <t>1910E</t>
  </si>
  <si>
    <t>1910W</t>
  </si>
  <si>
    <t>1911W</t>
  </si>
  <si>
    <t>1911W</t>
  </si>
  <si>
    <t>1911E</t>
  </si>
  <si>
    <t>1911E</t>
  </si>
  <si>
    <t>SEOUL TOWER</t>
  </si>
  <si>
    <t>19001N</t>
  </si>
  <si>
    <t>SEOUL TOWER</t>
  </si>
  <si>
    <t>19002N</t>
  </si>
  <si>
    <t>19003N</t>
  </si>
  <si>
    <t>19004N</t>
  </si>
  <si>
    <t>19005N</t>
  </si>
  <si>
    <t>005S</t>
  </si>
  <si>
    <t>005N</t>
  </si>
  <si>
    <t>007S</t>
  </si>
  <si>
    <t>007N</t>
  </si>
  <si>
    <t>0XA2ZS</t>
  </si>
  <si>
    <t>0XA30N</t>
  </si>
  <si>
    <t>0QA2XS</t>
  </si>
  <si>
    <t>0QA2YN</t>
  </si>
  <si>
    <t>0QA2ZS</t>
  </si>
  <si>
    <t>0QA30N</t>
  </si>
  <si>
    <t>0QA31S</t>
  </si>
  <si>
    <t>0QA32N</t>
  </si>
  <si>
    <t>0QA33S</t>
  </si>
  <si>
    <t>0QA34N</t>
  </si>
  <si>
    <t>0QA35S</t>
  </si>
  <si>
    <t>0QA36N</t>
  </si>
  <si>
    <t>0QA37S</t>
  </si>
  <si>
    <t>0QA38N</t>
  </si>
  <si>
    <t>0QA39S</t>
  </si>
  <si>
    <t>SUSPEND</t>
  </si>
  <si>
    <t>126S</t>
  </si>
  <si>
    <t>126N</t>
  </si>
  <si>
    <t>132S</t>
  </si>
  <si>
    <t>132N</t>
  </si>
  <si>
    <t>007S</t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</si>
  <si>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</si>
  <si>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</si>
  <si>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</si>
  <si>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</si>
  <si>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</si>
  <si>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</si>
  <si>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</si>
  <si>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</si>
  <si>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</si>
  <si>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</si>
  <si>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</si>
  <si>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</si>
  <si>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</si>
  <si>
    <t>0XS4YN</t>
  </si>
  <si>
    <t>029S</t>
  </si>
  <si>
    <t>029N</t>
  </si>
  <si>
    <t>0XS55S</t>
  </si>
  <si>
    <t>0XS56N</t>
  </si>
  <si>
    <t>0XS59S</t>
  </si>
  <si>
    <t>0XS5AN</t>
  </si>
  <si>
    <t>049S</t>
  </si>
  <si>
    <t>004S</t>
  </si>
  <si>
    <t>049N</t>
  </si>
  <si>
    <t>0XS5LS</t>
  </si>
  <si>
    <t>0XS5MN</t>
  </si>
  <si>
    <r>
      <t>PANJA BHUM</t>
    </r>
    <r>
      <rPr>
        <b/>
        <sz val="9"/>
        <rFont val="宋体"/>
        <family val="0"/>
      </rPr>
      <t>（亚海帕尼亚）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</si>
  <si>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</si>
  <si>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2/May OSAKA</t>
  </si>
  <si>
    <t>2-3/May KOBE</t>
  </si>
  <si>
    <t>3-4/May NAGOYA</t>
  </si>
  <si>
    <t>4-5/May Yokohama</t>
  </si>
  <si>
    <t>7/May Tokyo</t>
  </si>
  <si>
    <t>129S</t>
  </si>
  <si>
    <t>216S</t>
  </si>
  <si>
    <t>130S</t>
  </si>
  <si>
    <t>217S</t>
  </si>
  <si>
    <t>P/O at MNS</t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</si>
  <si>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</si>
  <si>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</si>
  <si>
    <t>THU2000/FRI1800</t>
  </si>
  <si>
    <t>THU0500/THU2200</t>
  </si>
  <si>
    <t>FRI1300/SAT0900</t>
  </si>
  <si>
    <t>SUN1600/MON0600</t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</si>
  <si>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</si>
  <si>
    <t>OMIT</t>
  </si>
  <si>
    <t>OMIT</t>
  </si>
  <si>
    <t>OMIT</t>
  </si>
  <si>
    <t>OMIT</t>
  </si>
  <si>
    <t>亚  海  航  运  有   限   公   司</t>
  </si>
  <si>
    <t>ASEAN SEAS LINE CO., LIMITED</t>
  </si>
  <si>
    <t>青岛(QQCT)</t>
  </si>
  <si>
    <t>大阪(DICT)</t>
  </si>
  <si>
    <t>神户(KICT)</t>
  </si>
  <si>
    <t>QINGDAO</t>
  </si>
  <si>
    <t>OSAKA</t>
  </si>
  <si>
    <t>KOBE</t>
  </si>
  <si>
    <t>Port</t>
  </si>
  <si>
    <t>Qingdao</t>
  </si>
  <si>
    <t>Osaka</t>
  </si>
  <si>
    <t>DICT: Yumeshima Container Terminal</t>
  </si>
  <si>
    <t>KICT: Kobe International Container Terminal # PC 16-17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</si>
  <si>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</si>
  <si>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 xml:space="preserve">Kobe </t>
  </si>
  <si>
    <t>DongJiaKou</t>
  </si>
  <si>
    <t>1920E</t>
  </si>
  <si>
    <t>1921E</t>
  </si>
  <si>
    <t>1922E</t>
  </si>
  <si>
    <t>1923E</t>
  </si>
  <si>
    <t>1920W</t>
  </si>
  <si>
    <t>1921W</t>
  </si>
  <si>
    <t>1922W</t>
  </si>
  <si>
    <t>SAT</t>
  </si>
  <si>
    <t>FRI</t>
  </si>
  <si>
    <t>MON</t>
  </si>
  <si>
    <t>TUE</t>
  </si>
  <si>
    <t>DONGJIAKOU</t>
  </si>
  <si>
    <t>董家口()</t>
  </si>
  <si>
    <t>Terminal at each port for QDKS  service</t>
  </si>
  <si>
    <t>THU</t>
  </si>
  <si>
    <t>0KR6RW</t>
  </si>
  <si>
    <t>0KR6SE</t>
  </si>
  <si>
    <t>0KR6VW</t>
  </si>
  <si>
    <t>0KR6WE</t>
  </si>
  <si>
    <t>ATOUT</t>
  </si>
  <si>
    <t>WAN HAI 271</t>
  </si>
  <si>
    <t>OMIT</t>
  </si>
  <si>
    <t>058S</t>
  </si>
  <si>
    <t>060S</t>
  </si>
  <si>
    <t>059S</t>
  </si>
  <si>
    <t>061S</t>
  </si>
  <si>
    <t>1912W</t>
  </si>
  <si>
    <t>1912E</t>
  </si>
  <si>
    <t>1913E</t>
  </si>
  <si>
    <t>1913E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</si>
  <si>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</si>
  <si>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</si>
  <si>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</si>
  <si>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</si>
  <si>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</si>
  <si>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</si>
  <si>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</si>
  <si>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</si>
  <si>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</si>
  <si>
    <t>133S</t>
  </si>
  <si>
    <t>008S</t>
  </si>
  <si>
    <t>128S</t>
  </si>
  <si>
    <t>133N</t>
  </si>
  <si>
    <t>0QA3AN</t>
  </si>
  <si>
    <t>0QA3BS</t>
  </si>
  <si>
    <t>0QA3CN</t>
  </si>
  <si>
    <t>0QA3DS</t>
  </si>
  <si>
    <t>0QA3EN</t>
  </si>
  <si>
    <t>0QA3FS</t>
  </si>
  <si>
    <t>0QA3GN</t>
  </si>
  <si>
    <t>0QA3HS</t>
  </si>
  <si>
    <t>0QA3IN</t>
  </si>
  <si>
    <t>0QA3JS</t>
  </si>
  <si>
    <t>0QA3KN</t>
  </si>
  <si>
    <t>006S</t>
  </si>
  <si>
    <t>006N</t>
  </si>
  <si>
    <t>008S</t>
  </si>
  <si>
    <t>008N</t>
  </si>
  <si>
    <t xml:space="preserve">QDKS: CNDJK--CNTAO--JPOSA--JPKOB--CNDJK--CNTAO        </t>
  </si>
  <si>
    <t>BLANK SAILING</t>
  </si>
  <si>
    <t>18/May TAO</t>
  </si>
  <si>
    <t>19-20/May SHA</t>
  </si>
  <si>
    <r>
      <t>PROSRICH</t>
    </r>
    <r>
      <rPr>
        <b/>
        <sz val="9"/>
        <rFont val="宋体"/>
        <family val="0"/>
      </rPr>
      <t>（龙裕）</t>
    </r>
  </si>
  <si>
    <r>
      <t>PROSRICH</t>
    </r>
    <r>
      <rPr>
        <b/>
        <sz val="9"/>
        <rFont val="宋体"/>
        <family val="0"/>
      </rPr>
      <t>（龙裕）</t>
    </r>
  </si>
  <si>
    <t>6-7/May SHA</t>
  </si>
  <si>
    <t>9/May NGB</t>
  </si>
  <si>
    <t>APL JAPAN</t>
  </si>
  <si>
    <t>OMIT</t>
  </si>
  <si>
    <t>OMIT</t>
  </si>
  <si>
    <t>1923S</t>
  </si>
  <si>
    <t>1923N</t>
  </si>
  <si>
    <t>1924S</t>
  </si>
  <si>
    <t>1924N</t>
  </si>
  <si>
    <t>1925S</t>
  </si>
  <si>
    <t>1925N</t>
  </si>
  <si>
    <t>1926S</t>
  </si>
  <si>
    <t>1926N</t>
  </si>
  <si>
    <t>007S</t>
  </si>
  <si>
    <t>009S</t>
  </si>
  <si>
    <t>0XA3BS</t>
  </si>
  <si>
    <t>0XA3CN</t>
  </si>
  <si>
    <t>007N</t>
  </si>
  <si>
    <t>009N</t>
  </si>
  <si>
    <t>008S</t>
  </si>
  <si>
    <t>010S</t>
  </si>
  <si>
    <t>008N</t>
  </si>
  <si>
    <t>010N</t>
  </si>
  <si>
    <t>0XA3HS</t>
  </si>
  <si>
    <t>0XA3IN</t>
  </si>
  <si>
    <t>discharge</t>
  </si>
  <si>
    <t>P/O in MNL</t>
  </si>
  <si>
    <t>P/O in XMN</t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</si>
  <si>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</si>
  <si>
    <t>MATTINA</t>
  </si>
  <si>
    <r>
      <t>0KR</t>
    </r>
    <r>
      <rPr>
        <b/>
        <sz val="10"/>
        <color indexed="10"/>
        <rFont val="Times New Roman"/>
        <family val="1"/>
      </rPr>
      <t>T7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</si>
  <si>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T8</t>
    </r>
    <r>
      <rPr>
        <b/>
        <sz val="9"/>
        <rFont val="Times New Roman"/>
        <family val="1"/>
      </rPr>
      <t>E</t>
    </r>
  </si>
  <si>
    <t>27/May NGB</t>
  </si>
  <si>
    <t>28/May SHA</t>
  </si>
  <si>
    <t>P/O at SURABARA</t>
  </si>
  <si>
    <t>BAOHANG</t>
  </si>
  <si>
    <t>LILA BHUM</t>
  </si>
  <si>
    <t>1913W</t>
  </si>
  <si>
    <t>1913W</t>
  </si>
  <si>
    <t>1914W</t>
  </si>
  <si>
    <t>P/O at HPH after discharge</t>
  </si>
  <si>
    <t>P/I at HPH</t>
  </si>
  <si>
    <t>1912E</t>
  </si>
  <si>
    <t>P/I at SHA</t>
  </si>
  <si>
    <t>1914E</t>
  </si>
  <si>
    <t>FESCO VOYAGER</t>
  </si>
  <si>
    <t>1912W</t>
  </si>
  <si>
    <t>BAOHANG</t>
  </si>
  <si>
    <t>PADIAN 2</t>
  </si>
  <si>
    <t>1913E</t>
  </si>
  <si>
    <t>26/Jun NGB</t>
  </si>
  <si>
    <t>28/Jun TAO</t>
  </si>
  <si>
    <t>1914W</t>
  </si>
  <si>
    <t>1914E</t>
  </si>
  <si>
    <t>23/Jun HKG</t>
  </si>
  <si>
    <t>P/I at HPH</t>
  </si>
  <si>
    <t>1912E</t>
  </si>
  <si>
    <t>APL LOS ANGELES</t>
  </si>
  <si>
    <r>
      <t>0KR</t>
    </r>
    <r>
      <rPr>
        <b/>
        <sz val="9"/>
        <color indexed="10"/>
        <rFont val="Times New Roman"/>
        <family val="1"/>
      </rPr>
      <t>TB</t>
    </r>
    <r>
      <rPr>
        <b/>
        <sz val="9"/>
        <rFont val="Times New Roman"/>
        <family val="1"/>
      </rPr>
      <t>E</t>
    </r>
  </si>
  <si>
    <t>0KR73W</t>
  </si>
  <si>
    <t>0KR74E</t>
  </si>
  <si>
    <t>0KR7BW</t>
  </si>
  <si>
    <t>0KR7CE</t>
  </si>
  <si>
    <t>0KR7FW</t>
  </si>
  <si>
    <t>0KR7GE</t>
  </si>
  <si>
    <t>0KR7JW</t>
  </si>
  <si>
    <t>0KR7KE</t>
  </si>
  <si>
    <t>0KR7NW</t>
  </si>
  <si>
    <t>0KR7OE</t>
  </si>
  <si>
    <t>0KR7RW</t>
  </si>
  <si>
    <t>0KR7SE</t>
  </si>
  <si>
    <t>THU        1000</t>
  </si>
  <si>
    <t>温州</t>
  </si>
  <si>
    <t>WENZHOU</t>
  </si>
  <si>
    <t>WENZHOU</t>
  </si>
  <si>
    <t>FRI     0100</t>
  </si>
  <si>
    <t>FRI        0600</t>
  </si>
  <si>
    <t>WED     2100</t>
  </si>
  <si>
    <t>134S</t>
  </si>
  <si>
    <t>134N</t>
  </si>
  <si>
    <t>009S</t>
  </si>
  <si>
    <t>129S</t>
  </si>
  <si>
    <t>009N</t>
  </si>
  <si>
    <t>129N</t>
  </si>
  <si>
    <t>Wenzhou Port Group Co.,Ltd Zhuang yuan ao Port Branch</t>
  </si>
  <si>
    <t>29/Jun SHA</t>
  </si>
  <si>
    <t>1931E</t>
  </si>
  <si>
    <t>1932E</t>
  </si>
  <si>
    <t>1933E</t>
  </si>
  <si>
    <t>1934E</t>
  </si>
  <si>
    <t>1931W</t>
  </si>
  <si>
    <t>1932W</t>
  </si>
  <si>
    <t>1933W</t>
  </si>
  <si>
    <t>1934W</t>
  </si>
  <si>
    <t>131S</t>
  </si>
  <si>
    <t>218S</t>
  </si>
  <si>
    <t>062S</t>
  </si>
  <si>
    <t>1915W</t>
  </si>
  <si>
    <t>1915W</t>
  </si>
  <si>
    <t>1916W</t>
  </si>
  <si>
    <t>1916W</t>
  </si>
  <si>
    <t>1915E</t>
  </si>
  <si>
    <t>1915E</t>
  </si>
  <si>
    <t>1916E</t>
  </si>
  <si>
    <t>1916E</t>
  </si>
  <si>
    <t>PADIAN 2</t>
  </si>
  <si>
    <t>1915W</t>
  </si>
  <si>
    <t>1915E</t>
  </si>
  <si>
    <t>BAOHANG</t>
  </si>
  <si>
    <t>1916W</t>
  </si>
  <si>
    <t>1916E</t>
  </si>
  <si>
    <t>1927S</t>
  </si>
  <si>
    <t>1927N</t>
  </si>
  <si>
    <t>1928S</t>
  </si>
  <si>
    <t>1928N</t>
  </si>
  <si>
    <t>1929S</t>
  </si>
  <si>
    <t>1929N</t>
  </si>
  <si>
    <t>1930S</t>
  </si>
  <si>
    <t>1930N</t>
  </si>
  <si>
    <t>1931S</t>
  </si>
  <si>
    <t>1931N</t>
  </si>
  <si>
    <t>1932S</t>
  </si>
  <si>
    <t>1932N</t>
  </si>
  <si>
    <t>030S</t>
  </si>
  <si>
    <t>030N</t>
  </si>
  <si>
    <t>0QA3LS</t>
  </si>
  <si>
    <t>0QA3MN</t>
  </si>
  <si>
    <t>0QA3NS</t>
  </si>
  <si>
    <t>0QA3ON</t>
  </si>
  <si>
    <t>0QA3PS</t>
  </si>
  <si>
    <t>0QA3QN</t>
  </si>
  <si>
    <t>0QA3RS</t>
  </si>
  <si>
    <t>0QA3SN</t>
  </si>
  <si>
    <t>亚  海  航  运  有   限   公   司</t>
  </si>
  <si>
    <t>ASEAN SEAS LINE CO., LIMITED</t>
  </si>
  <si>
    <r>
      <t>虎门(</t>
    </r>
    <r>
      <rPr>
        <b/>
        <sz val="10"/>
        <rFont val="宋体"/>
        <family val="0"/>
      </rPr>
      <t>DGCT</t>
    </r>
    <r>
      <rPr>
        <sz val="10"/>
        <rFont val="宋体"/>
        <family val="0"/>
      </rPr>
      <t>)</t>
    </r>
  </si>
  <si>
    <t>HU MEN</t>
  </si>
  <si>
    <t xml:space="preserve"> 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</si>
  <si>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</si>
  <si>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44S</t>
  </si>
  <si>
    <t>44N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</si>
  <si>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</si>
  <si>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45S</t>
  </si>
  <si>
    <t>45N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</si>
  <si>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</si>
  <si>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46S</t>
  </si>
  <si>
    <t>46N</t>
  </si>
  <si>
    <t>47S</t>
  </si>
  <si>
    <t>47N</t>
  </si>
  <si>
    <t>48S</t>
  </si>
  <si>
    <t>48N</t>
  </si>
  <si>
    <t>49S</t>
  </si>
  <si>
    <t>49N</t>
  </si>
  <si>
    <t>50S</t>
  </si>
  <si>
    <t>50N</t>
  </si>
  <si>
    <t>51S</t>
  </si>
  <si>
    <t>51N</t>
  </si>
  <si>
    <t>52S</t>
  </si>
  <si>
    <t>52N</t>
  </si>
  <si>
    <t>53S</t>
  </si>
  <si>
    <t>53N</t>
  </si>
  <si>
    <t>16-17/May HKG</t>
  </si>
  <si>
    <t>17-18/May DCB</t>
  </si>
  <si>
    <t>54S</t>
  </si>
  <si>
    <t>54N</t>
  </si>
  <si>
    <t>55S</t>
  </si>
  <si>
    <t>55N</t>
  </si>
  <si>
    <t>56S</t>
  </si>
  <si>
    <t>56N</t>
  </si>
  <si>
    <t>57S</t>
  </si>
  <si>
    <t>57N</t>
  </si>
  <si>
    <t>58S</t>
  </si>
  <si>
    <t>58N</t>
  </si>
  <si>
    <t>59S</t>
  </si>
  <si>
    <t>59N</t>
  </si>
  <si>
    <t>60S</t>
  </si>
  <si>
    <t>60N</t>
  </si>
  <si>
    <t>61S</t>
  </si>
  <si>
    <t>61N</t>
  </si>
  <si>
    <t>62S</t>
  </si>
  <si>
    <t>62N</t>
  </si>
  <si>
    <t>63S</t>
  </si>
  <si>
    <t>63N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</si>
  <si>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</si>
  <si>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64S</t>
  </si>
  <si>
    <t>64N</t>
  </si>
  <si>
    <t>65S</t>
  </si>
  <si>
    <t>65N</t>
  </si>
  <si>
    <t>66S</t>
  </si>
  <si>
    <t>OMIT</t>
  </si>
  <si>
    <t>66N</t>
  </si>
  <si>
    <t>OMIT</t>
  </si>
  <si>
    <t>67S</t>
  </si>
  <si>
    <t>67N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</si>
  <si>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</si>
  <si>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68S</t>
  </si>
  <si>
    <t>68N</t>
  </si>
  <si>
    <t>69S</t>
  </si>
  <si>
    <t>69N</t>
  </si>
  <si>
    <t>70S</t>
  </si>
  <si>
    <t>70N</t>
  </si>
  <si>
    <r>
      <t>FRISIA ALSTER (</t>
    </r>
    <r>
      <rPr>
        <b/>
        <sz val="9"/>
        <rFont val="宋体"/>
        <family val="0"/>
      </rPr>
      <t>阿尔斯特</t>
    </r>
    <r>
      <rPr>
        <b/>
        <sz val="9"/>
        <rFont val="Times New Roman"/>
        <family val="1"/>
      </rPr>
      <t>)</t>
    </r>
  </si>
  <si>
    <t>71S</t>
  </si>
  <si>
    <t>71N</t>
  </si>
  <si>
    <t>72S</t>
  </si>
  <si>
    <t>72N</t>
  </si>
  <si>
    <t>73S</t>
  </si>
  <si>
    <t>73N</t>
  </si>
  <si>
    <t>OMIT</t>
  </si>
  <si>
    <t>74S</t>
  </si>
  <si>
    <t>74N</t>
  </si>
  <si>
    <t>75S</t>
  </si>
  <si>
    <t>75N</t>
  </si>
  <si>
    <t>76S</t>
  </si>
  <si>
    <t>76N</t>
  </si>
  <si>
    <t>77S</t>
  </si>
  <si>
    <t>77N</t>
  </si>
  <si>
    <t>78S</t>
  </si>
  <si>
    <t>78N</t>
  </si>
  <si>
    <t>79S</t>
  </si>
  <si>
    <t>79N</t>
  </si>
  <si>
    <t>80S</t>
  </si>
  <si>
    <t>80N</t>
  </si>
  <si>
    <t>81S</t>
  </si>
  <si>
    <t>81N</t>
  </si>
  <si>
    <t>82S</t>
  </si>
  <si>
    <t>82N</t>
  </si>
  <si>
    <t>Port</t>
  </si>
  <si>
    <t>Terminal at each port for HHX3  service</t>
  </si>
  <si>
    <t>Hong Kong</t>
  </si>
  <si>
    <t>Hu Men</t>
  </si>
  <si>
    <t>PSA Dongguan Container Terminal Co.Ltd (DGCT)</t>
  </si>
  <si>
    <t>Haiphong</t>
  </si>
  <si>
    <t>DP WORD/HIT</t>
  </si>
  <si>
    <t xml:space="preserve">Hong Kong Merchants container Service  (CMCS)
</t>
  </si>
  <si>
    <t>Hong Kong Merchants container Service  (CMCS)</t>
  </si>
  <si>
    <t>HAIAN TERMINAL</t>
  </si>
  <si>
    <t>WED        0800</t>
  </si>
  <si>
    <t>WED       2000</t>
  </si>
  <si>
    <t>WED        2100</t>
  </si>
  <si>
    <t>THU       0300</t>
  </si>
  <si>
    <t>THU        1300</t>
  </si>
  <si>
    <t>THU     2000</t>
  </si>
  <si>
    <r>
      <t>香港(</t>
    </r>
    <r>
      <rPr>
        <b/>
        <sz val="10"/>
        <rFont val="宋体"/>
        <family val="0"/>
      </rPr>
      <t>DPW/HIT</t>
    </r>
    <r>
      <rPr>
        <sz val="10"/>
        <rFont val="宋体"/>
        <family val="0"/>
      </rPr>
      <t>)</t>
    </r>
  </si>
  <si>
    <t>170W</t>
  </si>
  <si>
    <t>160E</t>
  </si>
  <si>
    <t>160W</t>
  </si>
  <si>
    <r>
      <t>海防(</t>
    </r>
    <r>
      <rPr>
        <b/>
        <sz val="10"/>
        <rFont val="宋体"/>
        <family val="0"/>
      </rPr>
      <t>HAP</t>
    </r>
    <r>
      <rPr>
        <sz val="10"/>
        <rFont val="宋体"/>
        <family val="0"/>
      </rPr>
      <t>)</t>
    </r>
  </si>
  <si>
    <r>
      <t>香港(</t>
    </r>
    <r>
      <rPr>
        <b/>
        <sz val="10"/>
        <rFont val="宋体"/>
        <family val="0"/>
      </rPr>
      <t>CMCS</t>
    </r>
    <r>
      <rPr>
        <sz val="10"/>
        <rFont val="宋体"/>
        <family val="0"/>
      </rPr>
      <t>)</t>
    </r>
  </si>
  <si>
    <t>ETA</t>
  </si>
  <si>
    <t>ETD</t>
  </si>
  <si>
    <t>MON</t>
  </si>
  <si>
    <t>SAT</t>
  </si>
  <si>
    <t>172E</t>
  </si>
  <si>
    <t>172W</t>
  </si>
  <si>
    <t>085E</t>
  </si>
  <si>
    <t>085W</t>
  </si>
  <si>
    <t>174E</t>
  </si>
  <si>
    <t>174W</t>
  </si>
  <si>
    <t>175E</t>
  </si>
  <si>
    <t>175W</t>
  </si>
  <si>
    <t>HHX3: VNHPH--CNHKG--CNHKG--HKHMN--VNHPH</t>
  </si>
  <si>
    <t>HE SHENG</t>
  </si>
  <si>
    <t>HE SHENG</t>
  </si>
  <si>
    <t>0XSSBN</t>
  </si>
  <si>
    <t>P/I</t>
  </si>
  <si>
    <t>P/O</t>
  </si>
  <si>
    <t>TBN</t>
  </si>
  <si>
    <t>010S</t>
  </si>
  <si>
    <t>130S</t>
  </si>
  <si>
    <t>010N</t>
  </si>
  <si>
    <t>130N</t>
  </si>
  <si>
    <t>001S</t>
  </si>
  <si>
    <t>P/I</t>
  </si>
  <si>
    <t>NORDOCELOT</t>
  </si>
  <si>
    <r>
      <t>HAIAN PARK (</t>
    </r>
    <r>
      <rPr>
        <b/>
        <sz val="9"/>
        <rFont val="宋体"/>
        <family val="0"/>
      </rPr>
      <t>亚海帕克</t>
    </r>
    <r>
      <rPr>
        <b/>
        <sz val="9"/>
        <rFont val="Times New Roman"/>
        <family val="1"/>
      </rPr>
      <t>)</t>
    </r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</si>
  <si>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</si>
  <si>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r>
      <t>HAIAN BELL (</t>
    </r>
    <r>
      <rPr>
        <b/>
        <sz val="9"/>
        <rFont val="宋体"/>
        <family val="0"/>
      </rPr>
      <t>亚海贝尔</t>
    </r>
    <r>
      <rPr>
        <b/>
        <sz val="9"/>
        <rFont val="Times New Roman"/>
        <family val="1"/>
      </rPr>
      <t>)</t>
    </r>
  </si>
  <si>
    <r>
      <t>0KR</t>
    </r>
    <r>
      <rPr>
        <b/>
        <sz val="9"/>
        <color indexed="10"/>
        <rFont val="Times New Roman"/>
        <family val="1"/>
      </rPr>
      <t>TA</t>
    </r>
    <r>
      <rPr>
        <b/>
        <sz val="9"/>
        <rFont val="Times New Roman"/>
        <family val="1"/>
      </rPr>
      <t>W</t>
    </r>
  </si>
  <si>
    <t>MOUNT BUTLER</t>
  </si>
  <si>
    <t>MOUNT BUTLER</t>
  </si>
  <si>
    <t>P/O at MNL</t>
  </si>
  <si>
    <t>BLANK SAILING</t>
  </si>
  <si>
    <t>TBN</t>
  </si>
  <si>
    <t>TBN</t>
  </si>
  <si>
    <t>OMIT</t>
  </si>
  <si>
    <t>OMIT</t>
  </si>
  <si>
    <t>132S</t>
  </si>
  <si>
    <t>219S</t>
  </si>
  <si>
    <t>063S</t>
  </si>
  <si>
    <t>133S</t>
  </si>
  <si>
    <t>220S</t>
  </si>
  <si>
    <t>064S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</si>
  <si>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0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</si>
  <si>
    <t>P/O at MNL</t>
  </si>
  <si>
    <t>MATTINA</t>
  </si>
  <si>
    <t>CPO NORFOLK</t>
  </si>
  <si>
    <t>ARGOS</t>
  </si>
  <si>
    <r>
      <t>0KR</t>
    </r>
    <r>
      <rPr>
        <b/>
        <sz val="9"/>
        <color indexed="10"/>
        <rFont val="Times New Roman"/>
        <family val="1"/>
      </rPr>
      <t>TI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</si>
  <si>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TJ</t>
    </r>
    <r>
      <rPr>
        <b/>
        <sz val="9"/>
        <rFont val="Times New Roman"/>
        <family val="1"/>
      </rPr>
      <t>E</t>
    </r>
  </si>
  <si>
    <t>DERBY D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</si>
  <si>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</si>
  <si>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H</t>
    </r>
    <r>
      <rPr>
        <b/>
        <sz val="9"/>
        <rFont val="Times New Roman"/>
        <family val="1"/>
      </rPr>
      <t>E</t>
    </r>
  </si>
  <si>
    <t>CPO NORFOLK</t>
  </si>
  <si>
    <t>DERBY D</t>
  </si>
  <si>
    <t>P/O</t>
  </si>
  <si>
    <t>BALTIC WEST</t>
  </si>
  <si>
    <t>BALTIC WEST</t>
  </si>
  <si>
    <t>SAT/SAT</t>
  </si>
  <si>
    <t>SUN/MON</t>
  </si>
  <si>
    <t>MON/MON</t>
  </si>
  <si>
    <t>TUE/TUE</t>
  </si>
  <si>
    <t>0XSA3S</t>
  </si>
  <si>
    <t>0XSA4N</t>
  </si>
  <si>
    <t>0XSA5S</t>
  </si>
  <si>
    <t>0XSA6N</t>
  </si>
  <si>
    <t>031S</t>
  </si>
  <si>
    <t>031N</t>
  </si>
  <si>
    <t>0XSA9S</t>
  </si>
  <si>
    <t>0XSAAN</t>
  </si>
  <si>
    <t>0XSABS</t>
  </si>
  <si>
    <t>0XSACN</t>
  </si>
  <si>
    <t>032S</t>
  </si>
  <si>
    <t>032N</t>
  </si>
  <si>
    <t>0XSAFS</t>
  </si>
  <si>
    <t>0XSAGN</t>
  </si>
  <si>
    <t>0XSAHS</t>
  </si>
  <si>
    <t>0XSAIN</t>
  </si>
  <si>
    <t>宁波(CMICT)</t>
  </si>
  <si>
    <r>
      <rPr>
        <sz val="12"/>
        <rFont val="宋体"/>
        <family val="0"/>
      </rPr>
      <t>上海(</t>
    </r>
    <r>
      <rPr>
        <sz val="12"/>
        <rFont val="宋体"/>
        <family val="0"/>
      </rPr>
      <t>WGQ1)</t>
    </r>
  </si>
  <si>
    <t>176E</t>
  </si>
  <si>
    <t>176W</t>
  </si>
  <si>
    <t>171E</t>
  </si>
  <si>
    <t>171W</t>
  </si>
  <si>
    <t>166E</t>
  </si>
  <si>
    <t>166W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</si>
  <si>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</si>
  <si>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r>
      <t>HAIAN MIND (</t>
    </r>
    <r>
      <rPr>
        <b/>
        <sz val="9"/>
        <rFont val="宋体"/>
        <family val="0"/>
      </rPr>
      <t>亚海麦迪</t>
    </r>
    <r>
      <rPr>
        <b/>
        <sz val="9"/>
        <rFont val="Times New Roman"/>
        <family val="1"/>
      </rPr>
      <t>)</t>
    </r>
  </si>
  <si>
    <t>011E</t>
  </si>
  <si>
    <t>011W</t>
  </si>
  <si>
    <t>180E</t>
  </si>
  <si>
    <t>180W</t>
  </si>
  <si>
    <t>092E</t>
  </si>
  <si>
    <t>092W</t>
  </si>
  <si>
    <t>182E</t>
  </si>
  <si>
    <t>183E</t>
  </si>
  <si>
    <t>182W</t>
  </si>
  <si>
    <t>183W</t>
  </si>
  <si>
    <t>184E</t>
  </si>
  <si>
    <t>184W</t>
  </si>
  <si>
    <t>179E</t>
  </si>
  <si>
    <t>179W</t>
  </si>
  <si>
    <t>Tianjin Port Container Terminal Co.,LTD. (TCT) - since on July 08th, 2019</t>
  </si>
  <si>
    <t>1935E</t>
  </si>
  <si>
    <t>1935W</t>
  </si>
  <si>
    <t>1936E</t>
  </si>
  <si>
    <t>1936W</t>
  </si>
  <si>
    <t>1937E</t>
  </si>
  <si>
    <t>1937W</t>
  </si>
  <si>
    <t>1938E</t>
  </si>
  <si>
    <t>1938W</t>
  </si>
  <si>
    <t>1939E</t>
  </si>
  <si>
    <t>1939W</t>
  </si>
  <si>
    <t>1940E</t>
  </si>
  <si>
    <t>1940W</t>
  </si>
  <si>
    <t>002S</t>
  </si>
  <si>
    <t>002N</t>
  </si>
  <si>
    <t>011S</t>
  </si>
  <si>
    <t>011N</t>
  </si>
  <si>
    <t>131S</t>
  </si>
  <si>
    <t>0QA3TS</t>
  </si>
  <si>
    <t>0QA3UN</t>
  </si>
  <si>
    <t>0QA3VS</t>
  </si>
  <si>
    <t>0QA3WN</t>
  </si>
  <si>
    <t>0QA3XS</t>
  </si>
  <si>
    <t>0QA3YN</t>
  </si>
  <si>
    <t>0QA3ZS</t>
  </si>
  <si>
    <t>0QA40N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</si>
</sst>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1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4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73" fillId="0" borderId="10" xfId="63" applyFont="1" applyFill="1" applyBorder="1" applyAlignment="1">
      <alignment horizontal="left"/>
      <protection/>
    </xf>
    <xf numFmtId="0" fontId="74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5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5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4" fillId="43" borderId="10" xfId="63" applyFont="1" applyFill="1" applyBorder="1" applyAlignment="1">
      <alignment horizontal="left"/>
      <protection/>
    </xf>
    <xf numFmtId="0" fontId="74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5" fillId="46" borderId="10" xfId="0" applyNumberFormat="1" applyFont="1" applyFill="1" applyBorder="1" applyAlignment="1">
      <alignment horizontal="center" vertical="center"/>
    </xf>
    <xf numFmtId="0" fontId="74" fillId="17" borderId="10" xfId="63" applyFont="1" applyFill="1" applyBorder="1" applyAlignment="1">
      <alignment/>
      <protection/>
    </xf>
    <xf numFmtId="0" fontId="74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vertical="center"/>
    </xf>
    <xf numFmtId="176" fontId="74" fillId="46" borderId="10" xfId="0" applyNumberFormat="1" applyFont="1" applyFill="1" applyBorder="1" applyAlignment="1">
      <alignment horizontal="center" vertical="center"/>
    </xf>
    <xf numFmtId="177" fontId="75" fillId="41" borderId="10" xfId="0" applyNumberFormat="1" applyFont="1" applyFill="1" applyBorder="1" applyAlignment="1">
      <alignment vertical="center"/>
    </xf>
    <xf numFmtId="16" fontId="74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4" fillId="41" borderId="10" xfId="0" applyNumberFormat="1" applyFont="1" applyFill="1" applyBorder="1" applyAlignment="1">
      <alignment horizontal="center" vertical="center"/>
    </xf>
    <xf numFmtId="0" fontId="74" fillId="41" borderId="10" xfId="63" applyFont="1" applyFill="1" applyBorder="1" applyAlignment="1">
      <alignment horizontal="center"/>
      <protection/>
    </xf>
    <xf numFmtId="0" fontId="74" fillId="44" borderId="10" xfId="0" applyFont="1" applyFill="1" applyBorder="1" applyAlignment="1">
      <alignment vertical="center"/>
    </xf>
    <xf numFmtId="0" fontId="74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6" fillId="44" borderId="10" xfId="0" applyNumberFormat="1" applyFont="1" applyFill="1" applyBorder="1" applyAlignment="1">
      <alignment horizontal="center" vertical="center"/>
    </xf>
    <xf numFmtId="16" fontId="76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4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4" fillId="0" borderId="10" xfId="63" applyFont="1" applyFill="1" applyBorder="1" applyAlignment="1">
      <alignment horizontal="left"/>
      <protection/>
    </xf>
    <xf numFmtId="177" fontId="74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4" fillId="0" borderId="10" xfId="41" applyFont="1" applyFill="1" applyBorder="1" applyAlignment="1">
      <alignment horizontal="center"/>
      <protection/>
    </xf>
    <xf numFmtId="16" fontId="74" fillId="0" borderId="10" xfId="0" applyNumberFormat="1" applyFont="1" applyFill="1" applyBorder="1" applyAlignment="1">
      <alignment horizontal="center" vertical="center"/>
    </xf>
    <xf numFmtId="177" fontId="75" fillId="41" borderId="10" xfId="0" applyNumberFormat="1" applyFont="1" applyFill="1" applyBorder="1" applyAlignment="1">
      <alignment horizontal="center" vertical="center"/>
    </xf>
    <xf numFmtId="0" fontId="74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4" fillId="41" borderId="10" xfId="41" applyFont="1" applyFill="1" applyBorder="1" applyAlignment="1">
      <alignment horizontal="center" vertical="center"/>
      <protection/>
    </xf>
    <xf numFmtId="0" fontId="74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4" fillId="47" borderId="10" xfId="63" applyFont="1" applyFill="1" applyBorder="1" applyAlignment="1">
      <alignment horizontal="left"/>
      <protection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76" fontId="74" fillId="43" borderId="10" xfId="0" applyNumberFormat="1" applyFont="1" applyFill="1" applyBorder="1" applyAlignment="1">
      <alignment horizontal="center" vertical="center"/>
    </xf>
    <xf numFmtId="0" fontId="74" fillId="41" borderId="10" xfId="0" applyFont="1" applyFill="1" applyBorder="1" applyAlignment="1">
      <alignment horizontal="left" vertical="center"/>
    </xf>
    <xf numFmtId="16" fontId="75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5" fillId="41" borderId="10" xfId="41" applyNumberFormat="1" applyFont="1" applyFill="1" applyBorder="1" applyAlignment="1">
      <alignment horizontal="center" vertical="center"/>
      <protection/>
    </xf>
    <xf numFmtId="16" fontId="75" fillId="44" borderId="10" xfId="41" applyNumberFormat="1" applyFont="1" applyFill="1" applyBorder="1" applyAlignment="1">
      <alignment horizontal="center" vertical="center"/>
      <protection/>
    </xf>
    <xf numFmtId="16" fontId="75" fillId="0" borderId="10" xfId="0" applyNumberFormat="1" applyFont="1" applyFill="1" applyBorder="1" applyAlignment="1">
      <alignment horizontal="center" vertical="center"/>
    </xf>
    <xf numFmtId="177" fontId="75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4" fillId="44" borderId="10" xfId="63" applyFont="1" applyFill="1" applyBorder="1" applyAlignment="1">
      <alignment/>
      <protection/>
    </xf>
    <xf numFmtId="0" fontId="74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" fillId="44" borderId="0" xfId="0" applyFont="1" applyFill="1" applyAlignment="1">
      <alignment vertical="center"/>
    </xf>
    <xf numFmtId="16" fontId="6" fillId="44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41" borderId="10" xfId="41" applyFont="1" applyFill="1" applyBorder="1" applyAlignment="1">
      <alignment horizontal="center" vertical="center"/>
      <protection/>
    </xf>
    <xf numFmtId="0" fontId="74" fillId="0" borderId="10" xfId="63" applyFont="1" applyFill="1" applyBorder="1" applyAlignment="1">
      <alignment/>
      <protection/>
    </xf>
    <xf numFmtId="0" fontId="8" fillId="44" borderId="10" xfId="41" applyFont="1" applyFill="1" applyBorder="1" applyAlignment="1">
      <alignment horizontal="center"/>
      <protection/>
    </xf>
    <xf numFmtId="177" fontId="8" fillId="44" borderId="10" xfId="41" applyNumberFormat="1" applyFont="1" applyFill="1" applyBorder="1" applyAlignment="1">
      <alignment horizontal="center" vertical="center"/>
      <protection/>
    </xf>
    <xf numFmtId="16" fontId="8" fillId="44" borderId="10" xfId="41" applyNumberFormat="1" applyFont="1" applyFill="1" applyBorder="1" applyAlignment="1">
      <alignment horizontal="center" vertical="center"/>
      <protection/>
    </xf>
    <xf numFmtId="177" fontId="13" fillId="44" borderId="10" xfId="0" applyNumberFormat="1" applyFont="1" applyFill="1" applyBorder="1" applyAlignment="1">
      <alignment horizontal="center" vertical="center"/>
    </xf>
    <xf numFmtId="16" fontId="8" fillId="44" borderId="10" xfId="0" applyNumberFormat="1" applyFont="1" applyFill="1" applyBorder="1" applyAlignment="1">
      <alignment vertical="center"/>
    </xf>
    <xf numFmtId="0" fontId="8" fillId="43" borderId="10" xfId="41" applyFont="1" applyFill="1" applyBorder="1" applyAlignment="1">
      <alignment horizontal="center"/>
      <protection/>
    </xf>
    <xf numFmtId="16" fontId="8" fillId="43" borderId="10" xfId="41" applyNumberFormat="1" applyFont="1" applyFill="1" applyBorder="1" applyAlignment="1">
      <alignment horizontal="center" vertical="center"/>
      <protection/>
    </xf>
    <xf numFmtId="16" fontId="75" fillId="0" borderId="10" xfId="41" applyNumberFormat="1" applyFont="1" applyFill="1" applyBorder="1" applyAlignment="1">
      <alignment horizontal="center" vertical="center"/>
      <protection/>
    </xf>
    <xf numFmtId="177" fontId="13" fillId="44" borderId="10" xfId="41" applyNumberFormat="1" applyFont="1" applyFill="1" applyBorder="1" applyAlignment="1">
      <alignment horizontal="center" vertical="center"/>
      <protection/>
    </xf>
    <xf numFmtId="16" fontId="8" fillId="43" borderId="10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33" borderId="10" xfId="0" applyFont="1" applyFill="1" applyBorder="1" applyAlignment="1">
      <alignment wrapText="1"/>
    </xf>
    <xf numFmtId="0" fontId="74" fillId="44" borderId="10" xfId="41" applyFont="1" applyFill="1" applyBorder="1" applyAlignment="1">
      <alignment horizontal="center"/>
      <protection/>
    </xf>
    <xf numFmtId="0" fontId="77" fillId="41" borderId="0" xfId="0" applyFont="1" applyFill="1" applyAlignment="1">
      <alignment vertical="center"/>
    </xf>
    <xf numFmtId="177" fontId="13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 horizontal="left"/>
      <protection/>
    </xf>
    <xf numFmtId="0" fontId="74" fillId="9" borderId="10" xfId="63" applyFont="1" applyFill="1" applyBorder="1" applyAlignment="1">
      <alignment horizontal="left"/>
      <protection/>
    </xf>
    <xf numFmtId="0" fontId="74" fillId="41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8" fillId="43" borderId="10" xfId="63" applyFont="1" applyFill="1" applyBorder="1" applyAlignment="1">
      <alignment/>
      <protection/>
    </xf>
    <xf numFmtId="0" fontId="8" fillId="44" borderId="10" xfId="63" applyFont="1" applyFill="1" applyBorder="1" applyAlignment="1">
      <alignment horizontal="left"/>
      <protection/>
    </xf>
    <xf numFmtId="0" fontId="74" fillId="43" borderId="10" xfId="63" applyFont="1" applyFill="1" applyBorder="1" applyAlignment="1">
      <alignment/>
      <protection/>
    </xf>
    <xf numFmtId="16" fontId="13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" fontId="34" fillId="44" borderId="16" xfId="0" applyNumberFormat="1" applyFont="1" applyFill="1" applyBorder="1" applyAlignment="1">
      <alignment horizontal="center" vertical="center"/>
    </xf>
    <xf numFmtId="16" fontId="34" fillId="44" borderId="17" xfId="0" applyNumberFormat="1" applyFont="1" applyFill="1" applyBorder="1" applyAlignment="1">
      <alignment horizontal="center" vertical="center"/>
    </xf>
    <xf numFmtId="16" fontId="76" fillId="0" borderId="16" xfId="0" applyNumberFormat="1" applyFont="1" applyFill="1" applyBorder="1" applyAlignment="1">
      <alignment horizontal="center" vertical="center"/>
    </xf>
    <xf numFmtId="16" fontId="76" fillId="0" borderId="20" xfId="0" applyNumberFormat="1" applyFont="1" applyFill="1" applyBorder="1" applyAlignment="1">
      <alignment horizontal="center" vertical="center"/>
    </xf>
    <xf numFmtId="16" fontId="76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3" fillId="49" borderId="21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0" fontId="5" fillId="33" borderId="20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20" xfId="41" applyFont="1" applyFill="1" applyBorder="1" applyAlignment="1">
      <alignment horizontal="center" vertical="center"/>
      <protection/>
    </xf>
    <xf numFmtId="0" fontId="78" fillId="45" borderId="16" xfId="0" applyFont="1" applyFill="1" applyBorder="1" applyAlignment="1">
      <alignment horizontal="left" vertical="center"/>
    </xf>
    <xf numFmtId="0" fontId="78" fillId="45" borderId="20" xfId="0" applyFont="1" applyFill="1" applyBorder="1" applyAlignment="1">
      <alignment horizontal="left" vertical="center"/>
    </xf>
    <xf numFmtId="0" fontId="78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45" borderId="16" xfId="0" applyFont="1" applyFill="1" applyBorder="1" applyAlignment="1">
      <alignment horizontal="left" vertical="center"/>
    </xf>
    <xf numFmtId="0" fontId="1" fillId="45" borderId="20" xfId="0" applyFont="1" applyFill="1" applyBorder="1" applyAlignment="1">
      <alignment horizontal="left" vertical="center"/>
    </xf>
    <xf numFmtId="0" fontId="1" fillId="45" borderId="17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9" borderId="19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7" xfId="4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left" vertical="center"/>
    </xf>
    <xf numFmtId="0" fontId="1" fillId="44" borderId="20" xfId="0" applyFont="1" applyFill="1" applyBorder="1" applyAlignment="1">
      <alignment horizontal="left" vertical="center"/>
    </xf>
    <xf numFmtId="0" fontId="1" fillId="44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74" fillId="41" borderId="16" xfId="41" applyFont="1" applyFill="1" applyBorder="1" applyAlignment="1">
      <alignment horizontal="left"/>
      <protection/>
    </xf>
    <xf numFmtId="0" fontId="74" fillId="41" borderId="20" xfId="41" applyFont="1" applyFill="1" applyBorder="1" applyAlignment="1">
      <alignment horizontal="left"/>
      <protection/>
    </xf>
    <xf numFmtId="0" fontId="74" fillId="41" borderId="17" xfId="41" applyFont="1" applyFill="1" applyBorder="1" applyAlignment="1">
      <alignment horizontal="left"/>
      <protection/>
    </xf>
    <xf numFmtId="16" fontId="8" fillId="44" borderId="16" xfId="0" applyNumberFormat="1" applyFont="1" applyFill="1" applyBorder="1" applyAlignment="1">
      <alignment horizontal="center" vertical="center"/>
    </xf>
    <xf numFmtId="16" fontId="8" fillId="44" borderId="17" xfId="0" applyNumberFormat="1" applyFont="1" applyFill="1" applyBorder="1" applyAlignment="1">
      <alignment horizontal="center" vertical="center"/>
    </xf>
    <xf numFmtId="177" fontId="8" fillId="44" borderId="16" xfId="0" applyNumberFormat="1" applyFont="1" applyFill="1" applyBorder="1" applyAlignment="1">
      <alignment horizontal="center" vertical="center"/>
    </xf>
    <xf numFmtId="177" fontId="8" fillId="44" borderId="17" xfId="0" applyNumberFormat="1" applyFont="1" applyFill="1" applyBorder="1" applyAlignment="1">
      <alignment horizontal="center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20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74" fillId="41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20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20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20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7" fontId="74" fillId="0" borderId="16" xfId="41" applyNumberFormat="1" applyFont="1" applyFill="1" applyBorder="1" applyAlignment="1">
      <alignment horizontal="center" vertical="center"/>
      <protection/>
    </xf>
    <xf numFmtId="177" fontId="74" fillId="0" borderId="20" xfId="41" applyNumberFormat="1" applyFont="1" applyFill="1" applyBorder="1" applyAlignment="1">
      <alignment horizontal="center" vertical="center"/>
      <protection/>
    </xf>
    <xf numFmtId="177" fontId="74" fillId="0" borderId="17" xfId="4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6" fontId="13" fillId="42" borderId="16" xfId="0" applyNumberFormat="1" applyFont="1" applyFill="1" applyBorder="1" applyAlignment="1">
      <alignment horizontal="center" vertical="center"/>
    </xf>
    <xf numFmtId="16" fontId="13" fillId="42" borderId="20" xfId="0" applyNumberFormat="1" applyFont="1" applyFill="1" applyBorder="1" applyAlignment="1">
      <alignment horizontal="center" vertical="center"/>
    </xf>
    <xf numFmtId="16" fontId="13" fillId="42" borderId="17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6" fillId="40" borderId="13" xfId="0" applyFont="1" applyFill="1" applyBorder="1" applyAlignment="1">
      <alignment horizontal="center" vertical="center"/>
    </xf>
    <xf numFmtId="16" fontId="13" fillId="42" borderId="16" xfId="41" applyNumberFormat="1" applyFont="1" applyFill="1" applyBorder="1" applyAlignment="1">
      <alignment horizontal="center" vertical="center"/>
      <protection/>
    </xf>
    <xf numFmtId="16" fontId="13" fillId="42" borderId="20" xfId="41" applyNumberFormat="1" applyFont="1" applyFill="1" applyBorder="1" applyAlignment="1">
      <alignment horizontal="center" vertical="center"/>
      <protection/>
    </xf>
    <xf numFmtId="16" fontId="13" fillId="42" borderId="17" xfId="41" applyNumberFormat="1" applyFont="1" applyFill="1" applyBorder="1" applyAlignment="1">
      <alignment horizontal="center" vertical="center"/>
      <protection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16" fontId="6" fillId="41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12" fillId="36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6" fontId="75" fillId="0" borderId="16" xfId="0" applyNumberFormat="1" applyFont="1" applyFill="1" applyBorder="1" applyAlignment="1">
      <alignment horizontal="center" vertical="center"/>
    </xf>
    <xf numFmtId="16" fontId="75" fillId="0" borderId="20" xfId="0" applyNumberFormat="1" applyFont="1" applyFill="1" applyBorder="1" applyAlignment="1">
      <alignment horizontal="center" vertical="center"/>
    </xf>
    <xf numFmtId="16" fontId="75" fillId="0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13" fillId="44" borderId="27" xfId="63" applyFont="1" applyFill="1" applyBorder="1" applyAlignment="1">
      <alignment horizontal="center" vertical="center"/>
      <protection/>
    </xf>
    <xf numFmtId="0" fontId="13" fillId="44" borderId="28" xfId="63" applyFont="1" applyFill="1" applyBorder="1" applyAlignment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/>
    </xf>
    <xf numFmtId="0" fontId="6" fillId="46" borderId="13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79" fillId="0" borderId="16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79" fillId="0" borderId="17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16" fontId="74" fillId="0" borderId="16" xfId="0" applyNumberFormat="1" applyFont="1" applyFill="1" applyBorder="1" applyAlignment="1">
      <alignment horizontal="center" vertical="center"/>
    </xf>
    <xf numFmtId="16" fontId="74" fillId="0" borderId="17" xfId="0" applyNumberFormat="1" applyFont="1" applyFill="1" applyBorder="1" applyAlignment="1">
      <alignment horizontal="center" vertical="center"/>
    </xf>
    <xf numFmtId="177" fontId="74" fillId="0" borderId="16" xfId="0" applyNumberFormat="1" applyFont="1" applyFill="1" applyBorder="1" applyAlignment="1">
      <alignment horizontal="center" vertical="center"/>
    </xf>
    <xf numFmtId="177" fontId="74" fillId="0" borderId="20" xfId="0" applyNumberFormat="1" applyFont="1" applyFill="1" applyBorder="1" applyAlignment="1">
      <alignment horizontal="center" vertical="center"/>
    </xf>
    <xf numFmtId="177" fontId="74" fillId="0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75" fillId="41" borderId="16" xfId="0" applyNumberFormat="1" applyFont="1" applyFill="1" applyBorder="1" applyAlignment="1">
      <alignment horizontal="left" vertical="center"/>
    </xf>
    <xf numFmtId="16" fontId="75" fillId="41" borderId="20" xfId="0" applyNumberFormat="1" applyFont="1" applyFill="1" applyBorder="1" applyAlignment="1">
      <alignment horizontal="left" vertical="center"/>
    </xf>
    <xf numFmtId="16" fontId="75" fillId="41" borderId="17" xfId="0" applyNumberFormat="1" applyFont="1" applyFill="1" applyBorder="1" applyAlignment="1">
      <alignment horizontal="left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20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center" vertical="center"/>
    </xf>
    <xf numFmtId="16" fontId="75" fillId="44" borderId="16" xfId="0" applyNumberFormat="1" applyFont="1" applyFill="1" applyBorder="1" applyAlignment="1">
      <alignment horizontal="left" vertical="center"/>
    </xf>
    <xf numFmtId="16" fontId="75" fillId="44" borderId="17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177" fontId="75" fillId="44" borderId="16" xfId="0" applyNumberFormat="1" applyFont="1" applyFill="1" applyBorder="1" applyAlignment="1">
      <alignment horizontal="center" vertical="center"/>
    </xf>
    <xf numFmtId="177" fontId="75" fillId="44" borderId="20" xfId="0" applyNumberFormat="1" applyFont="1" applyFill="1" applyBorder="1" applyAlignment="1">
      <alignment horizontal="center" vertical="center"/>
    </xf>
    <xf numFmtId="177" fontId="75" fillId="44" borderId="17" xfId="0" applyNumberFormat="1" applyFont="1" applyFill="1" applyBorder="1" applyAlignment="1">
      <alignment horizontal="center" vertical="center"/>
    </xf>
    <xf numFmtId="177" fontId="75" fillId="41" borderId="16" xfId="0" applyNumberFormat="1" applyFont="1" applyFill="1" applyBorder="1" applyAlignment="1">
      <alignment horizontal="left" vertical="center"/>
    </xf>
    <xf numFmtId="177" fontId="75" fillId="41" borderId="20" xfId="0" applyNumberFormat="1" applyFont="1" applyFill="1" applyBorder="1" applyAlignment="1">
      <alignment horizontal="left" vertical="center"/>
    </xf>
    <xf numFmtId="177" fontId="75" fillId="41" borderId="17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1485900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66675</xdr:rowOff>
    </xdr:from>
    <xdr:to>
      <xdr:col>0</xdr:col>
      <xdr:colOff>1352550</xdr:colOff>
      <xdr:row>1</xdr:row>
      <xdr:rowOff>190500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57150</xdr:rowOff>
    </xdr:from>
    <xdr:to>
      <xdr:col>0</xdr:col>
      <xdr:colOff>1333500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4">
      <selection activeCell="U56" sqref="U56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221" t="s">
        <v>67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74"/>
      <c r="W1" s="51"/>
      <c r="X1" s="51"/>
      <c r="Y1" s="51"/>
      <c r="Z1" s="51"/>
      <c r="AA1" s="51"/>
      <c r="AB1" s="52"/>
    </row>
    <row r="2" spans="2:28" ht="16.5" customHeight="1">
      <c r="B2" s="222" t="s">
        <v>342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228" t="s">
        <v>294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:21" ht="15">
      <c r="A5" s="4" t="s">
        <v>1</v>
      </c>
      <c r="B5" s="4" t="s">
        <v>2</v>
      </c>
      <c r="C5" s="225" t="s">
        <v>257</v>
      </c>
      <c r="D5" s="226"/>
      <c r="E5" s="223" t="s">
        <v>202</v>
      </c>
      <c r="F5" s="223"/>
      <c r="G5" s="223" t="s">
        <v>203</v>
      </c>
      <c r="H5" s="223"/>
      <c r="I5" s="223" t="s">
        <v>204</v>
      </c>
      <c r="J5" s="223"/>
      <c r="K5" s="225" t="s">
        <v>205</v>
      </c>
      <c r="L5" s="231"/>
      <c r="M5" s="225" t="s">
        <v>206</v>
      </c>
      <c r="N5" s="231"/>
      <c r="O5" s="225" t="s">
        <v>207</v>
      </c>
      <c r="P5" s="231"/>
      <c r="Q5" s="4" t="s">
        <v>2</v>
      </c>
      <c r="R5" s="225" t="s">
        <v>258</v>
      </c>
      <c r="S5" s="226"/>
      <c r="T5" s="223" t="s">
        <v>202</v>
      </c>
      <c r="U5" s="223"/>
    </row>
    <row r="6" spans="1:21" ht="15">
      <c r="A6" s="227" t="s">
        <v>3</v>
      </c>
      <c r="B6" s="227" t="s">
        <v>4</v>
      </c>
      <c r="C6" s="224" t="s">
        <v>214</v>
      </c>
      <c r="D6" s="224"/>
      <c r="E6" s="224" t="s">
        <v>208</v>
      </c>
      <c r="F6" s="224"/>
      <c r="G6" s="224" t="s">
        <v>209</v>
      </c>
      <c r="H6" s="224"/>
      <c r="I6" s="224" t="s">
        <v>210</v>
      </c>
      <c r="J6" s="224"/>
      <c r="K6" s="232" t="s">
        <v>211</v>
      </c>
      <c r="L6" s="233"/>
      <c r="M6" s="232" t="s">
        <v>212</v>
      </c>
      <c r="N6" s="233"/>
      <c r="O6" s="232" t="s">
        <v>213</v>
      </c>
      <c r="P6" s="233"/>
      <c r="Q6" s="5" t="s">
        <v>4</v>
      </c>
      <c r="R6" s="224" t="s">
        <v>214</v>
      </c>
      <c r="S6" s="224"/>
      <c r="T6" s="224" t="s">
        <v>208</v>
      </c>
      <c r="U6" s="224"/>
    </row>
    <row r="7" spans="1:21" ht="15">
      <c r="A7" s="230"/>
      <c r="B7" s="230"/>
      <c r="C7" s="227" t="s">
        <v>5</v>
      </c>
      <c r="D7" s="227"/>
      <c r="E7" s="227" t="s">
        <v>5</v>
      </c>
      <c r="F7" s="227"/>
      <c r="G7" s="227" t="s">
        <v>5</v>
      </c>
      <c r="H7" s="227"/>
      <c r="I7" s="227" t="s">
        <v>5</v>
      </c>
      <c r="J7" s="227"/>
      <c r="K7" s="227" t="s">
        <v>5</v>
      </c>
      <c r="L7" s="227"/>
      <c r="M7" s="227" t="s">
        <v>5</v>
      </c>
      <c r="N7" s="227"/>
      <c r="O7" s="227" t="s">
        <v>5</v>
      </c>
      <c r="P7" s="227"/>
      <c r="Q7" s="7"/>
      <c r="R7" s="227" t="s">
        <v>5</v>
      </c>
      <c r="S7" s="227"/>
      <c r="T7" s="227" t="s">
        <v>5</v>
      </c>
      <c r="U7" s="227"/>
    </row>
    <row r="8" spans="1:21" ht="26.25">
      <c r="A8" s="6"/>
      <c r="B8" s="5"/>
      <c r="C8" s="8" t="s">
        <v>225</v>
      </c>
      <c r="D8" s="8" t="s">
        <v>226</v>
      </c>
      <c r="E8" s="8" t="s">
        <v>227</v>
      </c>
      <c r="F8" s="8" t="s">
        <v>228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220</v>
      </c>
      <c r="M8" s="8" t="s">
        <v>221</v>
      </c>
      <c r="N8" s="8" t="s">
        <v>222</v>
      </c>
      <c r="O8" s="8" t="s">
        <v>223</v>
      </c>
      <c r="P8" s="8" t="s">
        <v>224</v>
      </c>
      <c r="Q8" s="9"/>
      <c r="R8" s="8" t="s">
        <v>225</v>
      </c>
      <c r="S8" s="8" t="s">
        <v>226</v>
      </c>
      <c r="T8" s="8" t="s">
        <v>227</v>
      </c>
      <c r="U8" s="8" t="s">
        <v>228</v>
      </c>
    </row>
    <row r="9" spans="1:21" s="57" customFormat="1" ht="15" hidden="1">
      <c r="A9" s="65" t="s">
        <v>233</v>
      </c>
      <c r="B9" s="12" t="s">
        <v>404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405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463</v>
      </c>
      <c r="B10" s="12" t="s">
        <v>406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407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233</v>
      </c>
      <c r="B11" s="12" t="s">
        <v>408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584</v>
      </c>
      <c r="P11" s="124" t="s">
        <v>584</v>
      </c>
      <c r="Q11" s="13" t="s">
        <v>409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463</v>
      </c>
      <c r="B12" s="12" t="s">
        <v>410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411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535</v>
      </c>
      <c r="B13" s="12" t="s">
        <v>536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537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463</v>
      </c>
      <c r="B14" s="12" t="s">
        <v>538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99</v>
      </c>
      <c r="P14" s="124" t="s">
        <v>99</v>
      </c>
      <c r="Q14" s="13" t="s">
        <v>539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535</v>
      </c>
      <c r="B15" s="12" t="s">
        <v>540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541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463</v>
      </c>
      <c r="B16" s="12" t="s">
        <v>542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99</v>
      </c>
      <c r="P16" s="124" t="s">
        <v>99</v>
      </c>
      <c r="Q16" s="13" t="s">
        <v>543</v>
      </c>
      <c r="R16" s="124" t="s">
        <v>99</v>
      </c>
      <c r="S16" s="124" t="s">
        <v>99</v>
      </c>
      <c r="T16" s="10">
        <v>43503</v>
      </c>
      <c r="U16" s="10">
        <v>43503</v>
      </c>
    </row>
    <row r="17" spans="1:21" s="57" customFormat="1" ht="15" hidden="1">
      <c r="A17" s="65" t="s">
        <v>535</v>
      </c>
      <c r="B17" s="12" t="s">
        <v>544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545</v>
      </c>
      <c r="R17" s="10">
        <v>43510</v>
      </c>
      <c r="S17" s="10">
        <v>43510</v>
      </c>
      <c r="T17" s="124" t="s">
        <v>99</v>
      </c>
      <c r="U17" s="124" t="s">
        <v>99</v>
      </c>
    </row>
    <row r="18" spans="1:21" s="57" customFormat="1" ht="15" hidden="1">
      <c r="A18" s="66"/>
      <c r="B18" s="12" t="s">
        <v>756</v>
      </c>
      <c r="C18" s="218" t="s">
        <v>760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/>
      <c r="Q18" s="13" t="s">
        <v>752</v>
      </c>
      <c r="R18" s="218" t="s">
        <v>765</v>
      </c>
      <c r="S18" s="219"/>
      <c r="T18" s="219"/>
      <c r="U18" s="220"/>
    </row>
    <row r="19" spans="1:21" s="57" customFormat="1" ht="15" hidden="1">
      <c r="A19" s="65" t="s">
        <v>233</v>
      </c>
      <c r="B19" s="12" t="s">
        <v>757</v>
      </c>
      <c r="C19" s="218" t="s">
        <v>760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20"/>
      <c r="Q19" s="13" t="s">
        <v>753</v>
      </c>
      <c r="R19" s="218" t="s">
        <v>765</v>
      </c>
      <c r="S19" s="219"/>
      <c r="T19" s="219"/>
      <c r="U19" s="220"/>
    </row>
    <row r="20" spans="1:21" s="57" customFormat="1" ht="15" hidden="1">
      <c r="A20" s="157" t="s">
        <v>793</v>
      </c>
      <c r="B20" s="12" t="s">
        <v>758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754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 hidden="1">
      <c r="A21" s="65" t="s">
        <v>233</v>
      </c>
      <c r="B21" s="12" t="s">
        <v>759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755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 hidden="1">
      <c r="A22" s="104" t="s">
        <v>794</v>
      </c>
      <c r="B22" s="12" t="s">
        <v>763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761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 hidden="1">
      <c r="A23" s="65" t="s">
        <v>233</v>
      </c>
      <c r="B23" s="12" t="s">
        <v>764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762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 hidden="1">
      <c r="A24" s="104" t="s">
        <v>794</v>
      </c>
      <c r="B24" s="12" t="s">
        <v>834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835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 hidden="1">
      <c r="A25" s="65" t="s">
        <v>233</v>
      </c>
      <c r="B25" s="12" t="s">
        <v>836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837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 hidden="1">
      <c r="A26" s="104" t="s">
        <v>794</v>
      </c>
      <c r="B26" s="12" t="s">
        <v>838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839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 hidden="1">
      <c r="A27" s="65" t="s">
        <v>1155</v>
      </c>
      <c r="B27" s="12" t="s">
        <v>840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841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t="15" hidden="1">
      <c r="A28" s="104" t="s">
        <v>1156</v>
      </c>
      <c r="B28" s="12" t="s">
        <v>950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951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 hidden="1">
      <c r="A29" s="65" t="s">
        <v>1155</v>
      </c>
      <c r="B29" s="12" t="s">
        <v>952</v>
      </c>
      <c r="C29" s="182">
        <v>43582</v>
      </c>
      <c r="D29" s="182">
        <v>43582</v>
      </c>
      <c r="E29" s="182">
        <v>43584</v>
      </c>
      <c r="F29" s="182">
        <v>43585</v>
      </c>
      <c r="G29" s="216" t="s">
        <v>1157</v>
      </c>
      <c r="H29" s="217"/>
      <c r="I29" s="216" t="s">
        <v>1158</v>
      </c>
      <c r="J29" s="217"/>
      <c r="K29" s="216" t="s">
        <v>1159</v>
      </c>
      <c r="L29" s="217"/>
      <c r="M29" s="216" t="s">
        <v>1160</v>
      </c>
      <c r="N29" s="217"/>
      <c r="O29" s="216" t="s">
        <v>1161</v>
      </c>
      <c r="P29" s="217"/>
      <c r="Q29" s="13" t="s">
        <v>953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t="15" hidden="1">
      <c r="A30" s="104" t="s">
        <v>1156</v>
      </c>
      <c r="B30" s="12" t="s">
        <v>954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955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 hidden="1">
      <c r="A31" s="65" t="s">
        <v>1155</v>
      </c>
      <c r="B31" s="12" t="s">
        <v>956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957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 hidden="1">
      <c r="A32" s="104" t="s">
        <v>794</v>
      </c>
      <c r="B32" s="12" t="s">
        <v>958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959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t="15" hidden="1">
      <c r="A33" s="65" t="s">
        <v>233</v>
      </c>
      <c r="B33" s="12" t="s">
        <v>1082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1083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t="15" hidden="1">
      <c r="A34" s="104" t="s">
        <v>794</v>
      </c>
      <c r="B34" s="12" t="s">
        <v>1084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1085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t="15" hidden="1">
      <c r="A35" s="65" t="s">
        <v>233</v>
      </c>
      <c r="B35" s="12" t="s">
        <v>1086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1087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t="15" hidden="1">
      <c r="A36" s="104" t="s">
        <v>794</v>
      </c>
      <c r="B36" s="12" t="s">
        <v>1088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1089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t="15" hidden="1">
      <c r="A37" s="65" t="s">
        <v>233</v>
      </c>
      <c r="B37" s="12" t="s">
        <v>1130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1131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t="15" hidden="1">
      <c r="A38" s="104" t="s">
        <v>794</v>
      </c>
      <c r="B38" s="12" t="s">
        <v>1132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1133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t="15">
      <c r="A39" s="65" t="s">
        <v>233</v>
      </c>
      <c r="B39" s="12" t="s">
        <v>1224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1225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t="15">
      <c r="A40" s="104" t="s">
        <v>794</v>
      </c>
      <c r="B40" s="12" t="s">
        <v>1226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1227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t="15">
      <c r="A41" s="65" t="s">
        <v>233</v>
      </c>
      <c r="B41" s="12" t="s">
        <v>1228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1229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t="15">
      <c r="A42" s="104" t="s">
        <v>794</v>
      </c>
      <c r="B42" s="12" t="s">
        <v>1230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1231</v>
      </c>
      <c r="R42" s="10">
        <v>43685</v>
      </c>
      <c r="S42" s="10">
        <v>43685</v>
      </c>
      <c r="T42" s="10">
        <v>43686</v>
      </c>
      <c r="U42" s="10">
        <v>43687</v>
      </c>
    </row>
    <row r="43" spans="1:21" s="57" customFormat="1" ht="15">
      <c r="A43" s="65" t="s">
        <v>233</v>
      </c>
      <c r="B43" s="12" t="s">
        <v>1344</v>
      </c>
      <c r="C43" s="10">
        <v>43678</v>
      </c>
      <c r="D43" s="10">
        <v>43678</v>
      </c>
      <c r="E43" s="10">
        <v>43679</v>
      </c>
      <c r="F43" s="10">
        <v>43680</v>
      </c>
      <c r="G43" s="10">
        <v>43683</v>
      </c>
      <c r="H43" s="10">
        <v>43684</v>
      </c>
      <c r="I43" s="10">
        <v>43684</v>
      </c>
      <c r="J43" s="10">
        <v>43684</v>
      </c>
      <c r="K43" s="10">
        <v>43685</v>
      </c>
      <c r="L43" s="10">
        <v>43685</v>
      </c>
      <c r="M43" s="10">
        <v>43686</v>
      </c>
      <c r="N43" s="10">
        <v>43686</v>
      </c>
      <c r="O43" s="10">
        <v>43686</v>
      </c>
      <c r="P43" s="10">
        <v>43686</v>
      </c>
      <c r="Q43" s="13" t="s">
        <v>1348</v>
      </c>
      <c r="R43" s="10">
        <v>43692</v>
      </c>
      <c r="S43" s="10">
        <v>43692</v>
      </c>
      <c r="T43" s="10">
        <v>43693</v>
      </c>
      <c r="U43" s="10">
        <v>43694</v>
      </c>
    </row>
    <row r="44" spans="1:21" s="57" customFormat="1" ht="15">
      <c r="A44" s="104" t="s">
        <v>794</v>
      </c>
      <c r="B44" s="12" t="s">
        <v>1345</v>
      </c>
      <c r="C44" s="10">
        <v>43685</v>
      </c>
      <c r="D44" s="10">
        <v>43685</v>
      </c>
      <c r="E44" s="10">
        <v>43686</v>
      </c>
      <c r="F44" s="10">
        <v>43687</v>
      </c>
      <c r="G44" s="10">
        <v>43690</v>
      </c>
      <c r="H44" s="10">
        <v>43691</v>
      </c>
      <c r="I44" s="10">
        <v>43691</v>
      </c>
      <c r="J44" s="10">
        <v>43691</v>
      </c>
      <c r="K44" s="10">
        <v>43692</v>
      </c>
      <c r="L44" s="10">
        <v>43692</v>
      </c>
      <c r="M44" s="10">
        <v>43693</v>
      </c>
      <c r="N44" s="10">
        <v>43693</v>
      </c>
      <c r="O44" s="10">
        <v>43693</v>
      </c>
      <c r="P44" s="10">
        <v>43693</v>
      </c>
      <c r="Q44" s="13" t="s">
        <v>1349</v>
      </c>
      <c r="R44" s="10">
        <v>43699</v>
      </c>
      <c r="S44" s="10">
        <v>43699</v>
      </c>
      <c r="T44" s="10">
        <v>43700</v>
      </c>
      <c r="U44" s="10">
        <v>43701</v>
      </c>
    </row>
    <row r="45" spans="1:21" s="57" customFormat="1" ht="15">
      <c r="A45" s="65" t="s">
        <v>233</v>
      </c>
      <c r="B45" s="12" t="s">
        <v>1346</v>
      </c>
      <c r="C45" s="10">
        <v>43692</v>
      </c>
      <c r="D45" s="10">
        <v>43692</v>
      </c>
      <c r="E45" s="10">
        <v>43693</v>
      </c>
      <c r="F45" s="10">
        <v>43694</v>
      </c>
      <c r="G45" s="10">
        <v>43697</v>
      </c>
      <c r="H45" s="10">
        <v>43698</v>
      </c>
      <c r="I45" s="10">
        <v>43698</v>
      </c>
      <c r="J45" s="10">
        <v>43698</v>
      </c>
      <c r="K45" s="10">
        <v>43699</v>
      </c>
      <c r="L45" s="10">
        <v>43699</v>
      </c>
      <c r="M45" s="10">
        <v>43700</v>
      </c>
      <c r="N45" s="10">
        <v>43700</v>
      </c>
      <c r="O45" s="10">
        <v>43700</v>
      </c>
      <c r="P45" s="10">
        <v>43700</v>
      </c>
      <c r="Q45" s="13" t="s">
        <v>1350</v>
      </c>
      <c r="R45" s="10">
        <v>43706</v>
      </c>
      <c r="S45" s="10">
        <v>43706</v>
      </c>
      <c r="T45" s="10">
        <v>43707</v>
      </c>
      <c r="U45" s="10">
        <v>43708</v>
      </c>
    </row>
    <row r="46" spans="1:21" s="57" customFormat="1" ht="15">
      <c r="A46" s="104" t="s">
        <v>794</v>
      </c>
      <c r="B46" s="12" t="s">
        <v>1347</v>
      </c>
      <c r="C46" s="10">
        <v>43699</v>
      </c>
      <c r="D46" s="10">
        <v>43699</v>
      </c>
      <c r="E46" s="10">
        <v>43700</v>
      </c>
      <c r="F46" s="10">
        <v>43701</v>
      </c>
      <c r="G46" s="10">
        <v>43704</v>
      </c>
      <c r="H46" s="10">
        <v>43705</v>
      </c>
      <c r="I46" s="10">
        <v>43705</v>
      </c>
      <c r="J46" s="10">
        <v>43705</v>
      </c>
      <c r="K46" s="10">
        <v>43706</v>
      </c>
      <c r="L46" s="10">
        <v>43706</v>
      </c>
      <c r="M46" s="10">
        <v>43707</v>
      </c>
      <c r="N46" s="10">
        <v>43707</v>
      </c>
      <c r="O46" s="10">
        <v>43707</v>
      </c>
      <c r="P46" s="10">
        <v>43707</v>
      </c>
      <c r="Q46" s="13" t="s">
        <v>1351</v>
      </c>
      <c r="R46" s="10">
        <v>43713</v>
      </c>
      <c r="S46" s="10">
        <v>43713</v>
      </c>
      <c r="T46" s="10">
        <v>43714</v>
      </c>
      <c r="U46" s="10">
        <v>43715</v>
      </c>
    </row>
    <row r="47" spans="1:21" s="57" customFormat="1" ht="15">
      <c r="A47" s="65" t="s">
        <v>233</v>
      </c>
      <c r="B47" s="12" t="s">
        <v>1611</v>
      </c>
      <c r="C47" s="10">
        <v>43706</v>
      </c>
      <c r="D47" s="10">
        <v>43706</v>
      </c>
      <c r="E47" s="10">
        <v>43707</v>
      </c>
      <c r="F47" s="10">
        <v>43708</v>
      </c>
      <c r="G47" s="10">
        <v>43711</v>
      </c>
      <c r="H47" s="10">
        <v>43712</v>
      </c>
      <c r="I47" s="10">
        <v>43712</v>
      </c>
      <c r="J47" s="10">
        <v>43712</v>
      </c>
      <c r="K47" s="10">
        <v>43713</v>
      </c>
      <c r="L47" s="10">
        <v>43713</v>
      </c>
      <c r="M47" s="10">
        <v>43714</v>
      </c>
      <c r="N47" s="10">
        <v>43714</v>
      </c>
      <c r="O47" s="10">
        <v>43714</v>
      </c>
      <c r="P47" s="10">
        <v>43714</v>
      </c>
      <c r="Q47" s="13" t="s">
        <v>1612</v>
      </c>
      <c r="R47" s="10">
        <v>43720</v>
      </c>
      <c r="S47" s="10">
        <v>43720</v>
      </c>
      <c r="T47" s="10">
        <v>43721</v>
      </c>
      <c r="U47" s="10">
        <v>43722</v>
      </c>
    </row>
    <row r="48" spans="1:21" s="57" customFormat="1" ht="15">
      <c r="A48" s="104" t="s">
        <v>794</v>
      </c>
      <c r="B48" s="12" t="s">
        <v>1613</v>
      </c>
      <c r="C48" s="10">
        <v>43713</v>
      </c>
      <c r="D48" s="10">
        <v>43713</v>
      </c>
      <c r="E48" s="10">
        <v>43714</v>
      </c>
      <c r="F48" s="10">
        <v>43715</v>
      </c>
      <c r="G48" s="10">
        <v>43718</v>
      </c>
      <c r="H48" s="10">
        <v>43719</v>
      </c>
      <c r="I48" s="10">
        <v>43719</v>
      </c>
      <c r="J48" s="10">
        <v>43719</v>
      </c>
      <c r="K48" s="10">
        <v>43720</v>
      </c>
      <c r="L48" s="10">
        <v>43720</v>
      </c>
      <c r="M48" s="10">
        <v>43721</v>
      </c>
      <c r="N48" s="10">
        <v>43721</v>
      </c>
      <c r="O48" s="10">
        <v>43721</v>
      </c>
      <c r="P48" s="10">
        <v>43721</v>
      </c>
      <c r="Q48" s="13" t="s">
        <v>1614</v>
      </c>
      <c r="R48" s="10">
        <v>43727</v>
      </c>
      <c r="S48" s="10">
        <v>43727</v>
      </c>
      <c r="T48" s="10">
        <v>43728</v>
      </c>
      <c r="U48" s="10">
        <v>43729</v>
      </c>
    </row>
    <row r="49" spans="1:21" s="57" customFormat="1" ht="15">
      <c r="A49" s="65" t="s">
        <v>233</v>
      </c>
      <c r="B49" s="12" t="s">
        <v>1615</v>
      </c>
      <c r="C49" s="10">
        <v>43720</v>
      </c>
      <c r="D49" s="10">
        <v>43720</v>
      </c>
      <c r="E49" s="10">
        <v>43721</v>
      </c>
      <c r="F49" s="10">
        <v>43722</v>
      </c>
      <c r="G49" s="10">
        <v>43725</v>
      </c>
      <c r="H49" s="10">
        <v>43726</v>
      </c>
      <c r="I49" s="10">
        <v>43726</v>
      </c>
      <c r="J49" s="10">
        <v>43726</v>
      </c>
      <c r="K49" s="10">
        <v>43727</v>
      </c>
      <c r="L49" s="10">
        <v>43727</v>
      </c>
      <c r="M49" s="10">
        <v>43728</v>
      </c>
      <c r="N49" s="10">
        <v>43728</v>
      </c>
      <c r="O49" s="10">
        <v>43728</v>
      </c>
      <c r="P49" s="10">
        <v>43728</v>
      </c>
      <c r="Q49" s="13" t="s">
        <v>1616</v>
      </c>
      <c r="R49" s="10">
        <v>43734</v>
      </c>
      <c r="S49" s="10">
        <v>43734</v>
      </c>
      <c r="T49" s="10">
        <v>43735</v>
      </c>
      <c r="U49" s="10">
        <v>43736</v>
      </c>
    </row>
    <row r="50" spans="1:21" s="57" customFormat="1" ht="15">
      <c r="A50" s="104" t="s">
        <v>794</v>
      </c>
      <c r="B50" s="12" t="s">
        <v>1617</v>
      </c>
      <c r="C50" s="10">
        <v>43727</v>
      </c>
      <c r="D50" s="10">
        <v>43727</v>
      </c>
      <c r="E50" s="10">
        <v>43728</v>
      </c>
      <c r="F50" s="10">
        <v>43729</v>
      </c>
      <c r="G50" s="10">
        <v>43732</v>
      </c>
      <c r="H50" s="10">
        <v>43733</v>
      </c>
      <c r="I50" s="10">
        <v>43733</v>
      </c>
      <c r="J50" s="10">
        <v>43733</v>
      </c>
      <c r="K50" s="10">
        <v>43734</v>
      </c>
      <c r="L50" s="10">
        <v>43734</v>
      </c>
      <c r="M50" s="10">
        <v>43735</v>
      </c>
      <c r="N50" s="10">
        <v>43735</v>
      </c>
      <c r="O50" s="10">
        <v>43735</v>
      </c>
      <c r="P50" s="10">
        <v>43735</v>
      </c>
      <c r="Q50" s="13" t="s">
        <v>1618</v>
      </c>
      <c r="R50" s="10">
        <v>43741</v>
      </c>
      <c r="S50" s="10">
        <v>43741</v>
      </c>
      <c r="T50" s="10">
        <v>43742</v>
      </c>
      <c r="U50" s="10">
        <v>43743</v>
      </c>
    </row>
    <row r="51" spans="1:21" s="57" customFormat="1" ht="15">
      <c r="A51" s="65" t="s">
        <v>233</v>
      </c>
      <c r="B51" s="12" t="s">
        <v>1619</v>
      </c>
      <c r="C51" s="10">
        <v>43734</v>
      </c>
      <c r="D51" s="10">
        <v>43734</v>
      </c>
      <c r="E51" s="10">
        <v>43735</v>
      </c>
      <c r="F51" s="10">
        <v>43736</v>
      </c>
      <c r="G51" s="10">
        <v>43739</v>
      </c>
      <c r="H51" s="10">
        <v>43740</v>
      </c>
      <c r="I51" s="10">
        <v>43740</v>
      </c>
      <c r="J51" s="10">
        <v>43740</v>
      </c>
      <c r="K51" s="10">
        <v>43741</v>
      </c>
      <c r="L51" s="10">
        <v>43741</v>
      </c>
      <c r="M51" s="10">
        <v>43742</v>
      </c>
      <c r="N51" s="10">
        <v>43742</v>
      </c>
      <c r="O51" s="10">
        <v>43742</v>
      </c>
      <c r="P51" s="10">
        <v>43742</v>
      </c>
      <c r="Q51" s="13" t="s">
        <v>1620</v>
      </c>
      <c r="R51" s="10">
        <v>43748</v>
      </c>
      <c r="S51" s="10">
        <v>43748</v>
      </c>
      <c r="T51" s="10">
        <v>43749</v>
      </c>
      <c r="U51" s="10">
        <v>43750</v>
      </c>
    </row>
    <row r="52" spans="1:21" s="57" customFormat="1" ht="15">
      <c r="A52" s="104" t="s">
        <v>794</v>
      </c>
      <c r="B52" s="12" t="s">
        <v>1621</v>
      </c>
      <c r="C52" s="10">
        <v>43741</v>
      </c>
      <c r="D52" s="10">
        <v>43741</v>
      </c>
      <c r="E52" s="10">
        <v>43742</v>
      </c>
      <c r="F52" s="10">
        <v>43743</v>
      </c>
      <c r="G52" s="10">
        <v>43746</v>
      </c>
      <c r="H52" s="10">
        <v>43747</v>
      </c>
      <c r="I52" s="10">
        <v>43747</v>
      </c>
      <c r="J52" s="10">
        <v>43747</v>
      </c>
      <c r="K52" s="10">
        <v>43748</v>
      </c>
      <c r="L52" s="10">
        <v>43748</v>
      </c>
      <c r="M52" s="10">
        <v>43749</v>
      </c>
      <c r="N52" s="10">
        <v>43749</v>
      </c>
      <c r="O52" s="10">
        <v>43749</v>
      </c>
      <c r="P52" s="10">
        <v>43749</v>
      </c>
      <c r="Q52" s="13" t="s">
        <v>1622</v>
      </c>
      <c r="R52" s="10">
        <v>43755</v>
      </c>
      <c r="S52" s="10">
        <v>43755</v>
      </c>
      <c r="T52" s="10">
        <v>43756</v>
      </c>
      <c r="U52" s="10">
        <v>43757</v>
      </c>
    </row>
    <row r="53" spans="10:19" ht="15">
      <c r="J53" s="18"/>
      <c r="L53" s="18"/>
      <c r="N53" s="18"/>
      <c r="P53" s="18"/>
      <c r="Q53" s="18"/>
      <c r="R53" s="18"/>
      <c r="S53" s="18"/>
    </row>
    <row r="54" spans="1:17" ht="15">
      <c r="A54" s="14" t="s">
        <v>234</v>
      </c>
      <c r="B54" s="240" t="s">
        <v>235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9" ht="15">
      <c r="A55" s="15" t="s">
        <v>236</v>
      </c>
      <c r="B55" s="234" t="s">
        <v>889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6"/>
      <c r="R55" s="3"/>
      <c r="S55" s="3"/>
    </row>
    <row r="56" spans="1:19" ht="15">
      <c r="A56" s="15"/>
      <c r="B56" s="248" t="s">
        <v>1610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50"/>
      <c r="R56" s="3"/>
      <c r="S56" s="3"/>
    </row>
    <row r="57" spans="1:17" ht="15">
      <c r="A57" s="15" t="s">
        <v>237</v>
      </c>
      <c r="B57" s="241" t="s">
        <v>1191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3"/>
    </row>
    <row r="58" spans="1:17" ht="15">
      <c r="A58" s="16" t="s">
        <v>238</v>
      </c>
      <c r="B58" s="244" t="s">
        <v>239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</row>
    <row r="59" spans="1:20" ht="15">
      <c r="A59" s="16" t="s">
        <v>240</v>
      </c>
      <c r="B59" s="244" t="s">
        <v>241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T59" s="177"/>
    </row>
    <row r="60" spans="1:17" ht="15">
      <c r="A60" s="16" t="s">
        <v>242</v>
      </c>
      <c r="B60" s="241" t="s">
        <v>243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3"/>
    </row>
    <row r="61" spans="1:17" ht="15">
      <c r="A61" s="16" t="s">
        <v>244</v>
      </c>
      <c r="B61" s="241" t="s">
        <v>245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3"/>
    </row>
    <row r="62" spans="1:17" ht="15">
      <c r="A62" s="17" t="s">
        <v>246</v>
      </c>
      <c r="B62" s="245" t="s">
        <v>247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7"/>
    </row>
    <row r="63" spans="1:17" ht="15">
      <c r="A63" s="61" t="s">
        <v>810</v>
      </c>
      <c r="B63" s="237" t="s">
        <v>248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9"/>
    </row>
  </sheetData>
  <sheetProtection/>
  <mergeCells count="51">
    <mergeCell ref="B55:Q55"/>
    <mergeCell ref="B63:Q63"/>
    <mergeCell ref="B54:Q54"/>
    <mergeCell ref="B57:Q57"/>
    <mergeCell ref="B58:Q58"/>
    <mergeCell ref="B60:Q60"/>
    <mergeCell ref="B61:Q61"/>
    <mergeCell ref="B62:Q62"/>
    <mergeCell ref="B59:Q59"/>
    <mergeCell ref="B56:Q56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C7:D7"/>
    <mergeCell ref="E7:F7"/>
    <mergeCell ref="M5:N5"/>
    <mergeCell ref="G5:H5"/>
    <mergeCell ref="I5:J5"/>
    <mergeCell ref="K5:L5"/>
    <mergeCell ref="T7:U7"/>
    <mergeCell ref="A4:U4"/>
    <mergeCell ref="M7:N7"/>
    <mergeCell ref="O7:P7"/>
    <mergeCell ref="R7:S7"/>
    <mergeCell ref="G6:H6"/>
    <mergeCell ref="A6:A7"/>
    <mergeCell ref="B6:B7"/>
    <mergeCell ref="C6:D6"/>
    <mergeCell ref="E6:F6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G29:H29"/>
    <mergeCell ref="I29:J29"/>
    <mergeCell ref="K29:L29"/>
    <mergeCell ref="M29:N29"/>
    <mergeCell ref="O29:P29"/>
    <mergeCell ref="C18:P18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26">
      <selection activeCell="U51" sqref="U51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51" t="s">
        <v>65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51"/>
      <c r="S1" s="51"/>
      <c r="T1" s="52"/>
    </row>
    <row r="2" spans="2:20" ht="16.5" customHeight="1">
      <c r="B2" s="252" t="s">
        <v>66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78" t="s">
        <v>569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5">
      <c r="A5" s="44" t="s">
        <v>33</v>
      </c>
      <c r="B5" s="44" t="s">
        <v>34</v>
      </c>
      <c r="C5" s="368" t="s">
        <v>1071</v>
      </c>
      <c r="D5" s="274"/>
      <c r="E5" s="363" t="s">
        <v>35</v>
      </c>
      <c r="F5" s="274"/>
      <c r="G5" s="44" t="s">
        <v>34</v>
      </c>
      <c r="H5" s="276" t="s">
        <v>308</v>
      </c>
      <c r="I5" s="277"/>
      <c r="J5" s="276" t="s">
        <v>307</v>
      </c>
      <c r="K5" s="277"/>
      <c r="L5" s="276" t="s">
        <v>308</v>
      </c>
      <c r="M5" s="277"/>
      <c r="N5" s="276" t="s">
        <v>49</v>
      </c>
      <c r="O5" s="277"/>
      <c r="P5" s="273" t="s">
        <v>96</v>
      </c>
      <c r="Q5" s="274"/>
    </row>
    <row r="6" spans="1:17" ht="15">
      <c r="A6" s="20" t="s">
        <v>3</v>
      </c>
      <c r="B6" s="20" t="s">
        <v>4</v>
      </c>
      <c r="C6" s="270" t="s">
        <v>97</v>
      </c>
      <c r="D6" s="271"/>
      <c r="E6" s="270" t="s">
        <v>9</v>
      </c>
      <c r="F6" s="271"/>
      <c r="G6" s="20" t="s">
        <v>4</v>
      </c>
      <c r="H6" s="269" t="s">
        <v>36</v>
      </c>
      <c r="I6" s="269"/>
      <c r="J6" s="269" t="s">
        <v>37</v>
      </c>
      <c r="K6" s="269"/>
      <c r="L6" s="269" t="s">
        <v>36</v>
      </c>
      <c r="M6" s="269"/>
      <c r="N6" s="269" t="s">
        <v>94</v>
      </c>
      <c r="O6" s="269"/>
      <c r="P6" s="270" t="s">
        <v>97</v>
      </c>
      <c r="Q6" s="271"/>
    </row>
    <row r="7" spans="1:17" ht="15">
      <c r="A7" s="20"/>
      <c r="B7" s="20"/>
      <c r="C7" s="270" t="s">
        <v>160</v>
      </c>
      <c r="D7" s="271"/>
      <c r="E7" s="270" t="s">
        <v>106</v>
      </c>
      <c r="F7" s="271"/>
      <c r="G7" s="20"/>
      <c r="H7" s="270" t="s">
        <v>557</v>
      </c>
      <c r="I7" s="271"/>
      <c r="J7" s="270" t="s">
        <v>177</v>
      </c>
      <c r="K7" s="271"/>
      <c r="L7" s="270" t="s">
        <v>167</v>
      </c>
      <c r="M7" s="271"/>
      <c r="N7" s="270" t="s">
        <v>1027</v>
      </c>
      <c r="O7" s="271"/>
      <c r="P7" s="270" t="s">
        <v>160</v>
      </c>
      <c r="Q7" s="271"/>
    </row>
    <row r="8" spans="1:17" ht="15" hidden="1">
      <c r="A8" s="56" t="s">
        <v>326</v>
      </c>
      <c r="B8" s="13" t="s">
        <v>549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550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325</v>
      </c>
      <c r="B9" s="13" t="s">
        <v>551</v>
      </c>
      <c r="C9" s="373" t="s">
        <v>586</v>
      </c>
      <c r="D9" s="374"/>
      <c r="E9" s="374"/>
      <c r="F9" s="375"/>
      <c r="G9" s="13" t="s">
        <v>552</v>
      </c>
      <c r="H9" s="373" t="s">
        <v>586</v>
      </c>
      <c r="I9" s="374"/>
      <c r="J9" s="374"/>
      <c r="K9" s="374"/>
      <c r="L9" s="374"/>
      <c r="M9" s="374"/>
      <c r="N9" s="374"/>
      <c r="O9" s="374"/>
      <c r="P9" s="374"/>
      <c r="Q9" s="375"/>
    </row>
    <row r="10" spans="1:17" ht="15" hidden="1">
      <c r="A10" s="56" t="s">
        <v>311</v>
      </c>
      <c r="B10" s="13" t="s">
        <v>553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574</v>
      </c>
      <c r="H10" s="84" t="s">
        <v>680</v>
      </c>
      <c r="I10" s="84" t="str">
        <f aca="true" t="shared" si="2" ref="I10:I16">H10</f>
        <v>OMIT</v>
      </c>
      <c r="J10" s="84" t="s">
        <v>99</v>
      </c>
      <c r="K10" s="84" t="s">
        <v>99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326</v>
      </c>
      <c r="B11" s="13" t="s">
        <v>575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576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325</v>
      </c>
      <c r="B12" s="13" t="s">
        <v>554</v>
      </c>
      <c r="C12" s="371" t="s">
        <v>595</v>
      </c>
      <c r="D12" s="372"/>
      <c r="E12" s="371" t="s">
        <v>596</v>
      </c>
      <c r="F12" s="372"/>
      <c r="G12" s="13" t="s">
        <v>555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311</v>
      </c>
      <c r="B13" s="13" t="s">
        <v>587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588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326</v>
      </c>
      <c r="B14" s="13" t="s">
        <v>589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590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325</v>
      </c>
      <c r="B15" s="13" t="s">
        <v>591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592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311</v>
      </c>
      <c r="B16" s="13" t="s">
        <v>593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594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326</v>
      </c>
      <c r="B17" s="13" t="s">
        <v>668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669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373" t="s">
        <v>766</v>
      </c>
      <c r="D18" s="374"/>
      <c r="E18" s="374"/>
      <c r="F18" s="375"/>
      <c r="G18" s="13"/>
      <c r="H18" s="373" t="s">
        <v>766</v>
      </c>
      <c r="I18" s="374"/>
      <c r="J18" s="374"/>
      <c r="K18" s="374"/>
      <c r="L18" s="374"/>
      <c r="M18" s="374"/>
      <c r="N18" s="374"/>
      <c r="O18" s="374"/>
      <c r="P18" s="374"/>
      <c r="Q18" s="375"/>
    </row>
    <row r="19" spans="1:17" ht="15">
      <c r="A19" s="56" t="s">
        <v>325</v>
      </c>
      <c r="B19" s="13" t="s">
        <v>670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671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>
      <c r="A20" s="56" t="s">
        <v>311</v>
      </c>
      <c r="B20" s="13" t="s">
        <v>672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673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thickBot="1">
      <c r="A21" s="56" t="s">
        <v>326</v>
      </c>
      <c r="B21" s="13" t="s">
        <v>674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675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>
      <c r="A22" s="56" t="s">
        <v>325</v>
      </c>
      <c r="B22" s="13" t="s">
        <v>854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855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383" t="s">
        <v>1024</v>
      </c>
      <c r="Q22" s="384"/>
    </row>
    <row r="23" spans="1:17" ht="15">
      <c r="A23" s="56" t="s">
        <v>311</v>
      </c>
      <c r="B23" s="13" t="s">
        <v>856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857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379" t="s">
        <v>1025</v>
      </c>
      <c r="Q23" s="380"/>
    </row>
    <row r="24" spans="1:17" ht="15.75" thickBot="1">
      <c r="A24" s="56" t="s">
        <v>326</v>
      </c>
      <c r="B24" s="171" t="s">
        <v>1022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1023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381" t="s">
        <v>1026</v>
      </c>
      <c r="Q24" s="382"/>
    </row>
    <row r="25" spans="1:17" ht="15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>
      <c r="A26" s="386" t="s">
        <v>1068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</row>
    <row r="27" spans="1:21" ht="15">
      <c r="A27" s="44" t="s">
        <v>33</v>
      </c>
      <c r="B27" s="44" t="s">
        <v>34</v>
      </c>
      <c r="C27" s="363" t="s">
        <v>35</v>
      </c>
      <c r="D27" s="274"/>
      <c r="E27" s="368" t="s">
        <v>1075</v>
      </c>
      <c r="F27" s="385"/>
      <c r="G27" s="368" t="s">
        <v>1047</v>
      </c>
      <c r="H27" s="369"/>
      <c r="I27" s="44" t="s">
        <v>34</v>
      </c>
      <c r="J27" s="276" t="s">
        <v>307</v>
      </c>
      <c r="K27" s="277"/>
      <c r="L27" s="276" t="s">
        <v>307</v>
      </c>
      <c r="M27" s="277"/>
      <c r="N27" s="276" t="s">
        <v>1048</v>
      </c>
      <c r="O27" s="277"/>
      <c r="P27" s="368" t="s">
        <v>49</v>
      </c>
      <c r="Q27" s="370"/>
      <c r="R27" s="368" t="s">
        <v>1586</v>
      </c>
      <c r="S27" s="274"/>
      <c r="T27" s="363" t="s">
        <v>35</v>
      </c>
      <c r="U27" s="274"/>
    </row>
    <row r="28" spans="1:21" ht="15">
      <c r="A28" s="20" t="s">
        <v>3</v>
      </c>
      <c r="B28" s="20" t="s">
        <v>4</v>
      </c>
      <c r="C28" s="270" t="s">
        <v>9</v>
      </c>
      <c r="D28" s="271"/>
      <c r="E28" s="270" t="s">
        <v>97</v>
      </c>
      <c r="F28" s="271"/>
      <c r="G28" s="270" t="s">
        <v>36</v>
      </c>
      <c r="H28" s="319"/>
      <c r="I28" s="20" t="s">
        <v>4</v>
      </c>
      <c r="J28" s="269" t="s">
        <v>1045</v>
      </c>
      <c r="K28" s="269"/>
      <c r="L28" s="269" t="s">
        <v>1046</v>
      </c>
      <c r="M28" s="269"/>
      <c r="N28" s="269" t="s">
        <v>36</v>
      </c>
      <c r="O28" s="269"/>
      <c r="P28" s="270" t="s">
        <v>94</v>
      </c>
      <c r="Q28" s="271"/>
      <c r="R28" s="270" t="s">
        <v>97</v>
      </c>
      <c r="S28" s="271"/>
      <c r="T28" s="270" t="s">
        <v>9</v>
      </c>
      <c r="U28" s="271"/>
    </row>
    <row r="29" spans="1:21" ht="15">
      <c r="A29" s="21"/>
      <c r="B29" s="21"/>
      <c r="C29" s="364" t="s">
        <v>1042</v>
      </c>
      <c r="D29" s="365"/>
      <c r="E29" s="364" t="s">
        <v>1043</v>
      </c>
      <c r="F29" s="365"/>
      <c r="G29" s="364" t="s">
        <v>1044</v>
      </c>
      <c r="H29" s="367"/>
      <c r="I29" s="21"/>
      <c r="J29" s="364" t="s">
        <v>1064</v>
      </c>
      <c r="K29" s="365"/>
      <c r="L29" s="364" t="s">
        <v>1065</v>
      </c>
      <c r="M29" s="365"/>
      <c r="N29" s="364" t="s">
        <v>1066</v>
      </c>
      <c r="O29" s="365"/>
      <c r="P29" s="364" t="s">
        <v>1067</v>
      </c>
      <c r="Q29" s="365"/>
      <c r="R29" s="364" t="s">
        <v>1069</v>
      </c>
      <c r="S29" s="365"/>
      <c r="T29" s="364" t="s">
        <v>1064</v>
      </c>
      <c r="U29" s="365"/>
    </row>
    <row r="30" spans="1:21" ht="15" hidden="1">
      <c r="A30" s="174" t="s">
        <v>1037</v>
      </c>
      <c r="B30" s="13" t="s">
        <v>1049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1055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 hidden="1">
      <c r="A31" s="174" t="s">
        <v>1073</v>
      </c>
      <c r="B31" s="13" t="s">
        <v>1050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1056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 hidden="1">
      <c r="A32" s="175" t="s">
        <v>1074</v>
      </c>
      <c r="B32" s="13" t="s">
        <v>1052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1057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 hidden="1">
      <c r="A33" s="174" t="s">
        <v>1039</v>
      </c>
      <c r="B33" s="13" t="s">
        <v>1051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1058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 hidden="1">
      <c r="A34" s="175" t="s">
        <v>1040</v>
      </c>
      <c r="B34" s="13" t="s">
        <v>1053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1059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 hidden="1">
      <c r="A35" s="175" t="s">
        <v>1041</v>
      </c>
      <c r="B35" s="13" t="s">
        <v>1054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1060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>
      <c r="A36" s="174" t="s">
        <v>1037</v>
      </c>
      <c r="B36" s="13" t="s">
        <v>1061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1063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>
      <c r="A37" s="174" t="s">
        <v>1038</v>
      </c>
      <c r="B37" s="13" t="s">
        <v>1062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425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t="15">
      <c r="A38" s="175" t="s">
        <v>1074</v>
      </c>
      <c r="B38" s="13" t="s">
        <v>1142</v>
      </c>
      <c r="C38" s="26">
        <v>43615</v>
      </c>
      <c r="D38" s="26">
        <f aca="true" t="shared" si="34" ref="D38:F45">C38+1</f>
        <v>43616</v>
      </c>
      <c r="E38" s="26">
        <f t="shared" si="34"/>
        <v>43617</v>
      </c>
      <c r="F38" s="26">
        <f t="shared" si="34"/>
        <v>43618</v>
      </c>
      <c r="G38" s="26">
        <f aca="true" t="shared" si="35" ref="G38:G45">F38+7</f>
        <v>43625</v>
      </c>
      <c r="H38" s="26">
        <f aca="true" t="shared" si="36" ref="H38:H45">G38</f>
        <v>43625</v>
      </c>
      <c r="I38" s="72" t="s">
        <v>1143</v>
      </c>
      <c r="J38" s="26">
        <f aca="true" t="shared" si="37" ref="J38:J45">H38+2</f>
        <v>43627</v>
      </c>
      <c r="K38" s="26">
        <f aca="true" t="shared" si="38" ref="K38:K45">J38</f>
        <v>43627</v>
      </c>
      <c r="L38" s="26">
        <f aca="true" t="shared" si="39" ref="L38:L45">K38+1</f>
        <v>43628</v>
      </c>
      <c r="M38" s="26">
        <f aca="true" t="shared" si="40" ref="M38:N45">L38</f>
        <v>43628</v>
      </c>
      <c r="N38" s="26">
        <f t="shared" si="40"/>
        <v>43628</v>
      </c>
      <c r="O38" s="26">
        <f aca="true" t="shared" si="41" ref="O38:O45">N38+1</f>
        <v>43629</v>
      </c>
      <c r="P38" s="176">
        <f aca="true" t="shared" si="42" ref="P38:P45">O38+5</f>
        <v>43634</v>
      </c>
      <c r="Q38" s="176">
        <f aca="true" t="shared" si="43" ref="Q38:Q45">P38+2</f>
        <v>43636</v>
      </c>
      <c r="R38" s="59">
        <f aca="true" t="shared" si="44" ref="R38:R44">Q38+3</f>
        <v>43639</v>
      </c>
      <c r="S38" s="59">
        <f aca="true" t="shared" si="45" ref="S38:T42">R38+1</f>
        <v>43640</v>
      </c>
      <c r="T38" s="59">
        <f t="shared" si="45"/>
        <v>43641</v>
      </c>
      <c r="U38" s="59">
        <f>T38</f>
        <v>43641</v>
      </c>
    </row>
    <row r="39" spans="1:21" ht="15">
      <c r="A39" s="174" t="s">
        <v>1039</v>
      </c>
      <c r="B39" s="13" t="s">
        <v>1144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1145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>T39</f>
        <v>43648</v>
      </c>
    </row>
    <row r="40" spans="1:21" ht="15">
      <c r="A40" s="175" t="s">
        <v>1040</v>
      </c>
      <c r="B40" s="13" t="s">
        <v>1146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1147</v>
      </c>
      <c r="J40" s="26">
        <f t="shared" si="37"/>
        <v>43641</v>
      </c>
      <c r="K40" s="117" t="s">
        <v>1524</v>
      </c>
      <c r="L40" s="26"/>
      <c r="M40" s="26"/>
      <c r="N40" s="26"/>
      <c r="O40" s="26"/>
      <c r="P40" s="176"/>
      <c r="Q40" s="176"/>
      <c r="R40" s="59"/>
      <c r="S40" s="59"/>
      <c r="T40" s="59"/>
      <c r="U40" s="59"/>
    </row>
    <row r="41" spans="1:21" ht="15">
      <c r="A41" s="203" t="s">
        <v>1532</v>
      </c>
      <c r="B41" s="13"/>
      <c r="C41" s="26"/>
      <c r="D41" s="26"/>
      <c r="E41" s="26"/>
      <c r="F41" s="26"/>
      <c r="G41" s="26"/>
      <c r="H41" s="26"/>
      <c r="I41" s="129" t="s">
        <v>1522</v>
      </c>
      <c r="J41" s="117" t="s">
        <v>1523</v>
      </c>
      <c r="K41" s="26">
        <v>43641</v>
      </c>
      <c r="L41" s="26">
        <f>K41+1</f>
        <v>43642</v>
      </c>
      <c r="M41" s="26">
        <f>L41</f>
        <v>43642</v>
      </c>
      <c r="N41" s="26">
        <f>M41</f>
        <v>43642</v>
      </c>
      <c r="O41" s="26">
        <f>N41+1</f>
        <v>43643</v>
      </c>
      <c r="P41" s="176">
        <f>O41+5</f>
        <v>43648</v>
      </c>
      <c r="Q41" s="176">
        <f>P41+2</f>
        <v>43650</v>
      </c>
      <c r="R41" s="161" t="s">
        <v>1543</v>
      </c>
      <c r="S41" s="161" t="s">
        <v>1544</v>
      </c>
      <c r="T41" s="59">
        <v>43655</v>
      </c>
      <c r="U41" s="117" t="s">
        <v>1524</v>
      </c>
    </row>
    <row r="42" spans="1:21" ht="15">
      <c r="A42" s="175" t="s">
        <v>1041</v>
      </c>
      <c r="B42" s="13" t="s">
        <v>1148</v>
      </c>
      <c r="C42" s="26">
        <v>43636</v>
      </c>
      <c r="D42" s="26">
        <f t="shared" si="34"/>
        <v>43637</v>
      </c>
      <c r="E42" s="26">
        <f t="shared" si="34"/>
        <v>43638</v>
      </c>
      <c r="F42" s="26">
        <f t="shared" si="34"/>
        <v>43639</v>
      </c>
      <c r="G42" s="26">
        <f t="shared" si="35"/>
        <v>43646</v>
      </c>
      <c r="H42" s="26">
        <f t="shared" si="36"/>
        <v>43646</v>
      </c>
      <c r="I42" s="72" t="s">
        <v>1149</v>
      </c>
      <c r="J42" s="26">
        <f t="shared" si="37"/>
        <v>43648</v>
      </c>
      <c r="K42" s="26">
        <f t="shared" si="38"/>
        <v>43648</v>
      </c>
      <c r="L42" s="26">
        <f t="shared" si="39"/>
        <v>43649</v>
      </c>
      <c r="M42" s="26">
        <f t="shared" si="40"/>
        <v>43649</v>
      </c>
      <c r="N42" s="26">
        <f t="shared" si="40"/>
        <v>43649</v>
      </c>
      <c r="O42" s="26">
        <f t="shared" si="41"/>
        <v>43650</v>
      </c>
      <c r="P42" s="176">
        <f t="shared" si="42"/>
        <v>43655</v>
      </c>
      <c r="Q42" s="176">
        <f t="shared" si="43"/>
        <v>43657</v>
      </c>
      <c r="R42" s="59">
        <f t="shared" si="44"/>
        <v>43660</v>
      </c>
      <c r="S42" s="59">
        <f t="shared" si="45"/>
        <v>43661</v>
      </c>
      <c r="T42" s="59">
        <f t="shared" si="45"/>
        <v>43662</v>
      </c>
      <c r="U42" s="59">
        <f>T42</f>
        <v>43662</v>
      </c>
    </row>
    <row r="43" spans="1:21" ht="15">
      <c r="A43" s="174" t="s">
        <v>1037</v>
      </c>
      <c r="B43" s="13" t="s">
        <v>1150</v>
      </c>
      <c r="C43" s="26">
        <v>43643</v>
      </c>
      <c r="D43" s="26">
        <f t="shared" si="34"/>
        <v>43644</v>
      </c>
      <c r="E43" s="26">
        <f t="shared" si="34"/>
        <v>43645</v>
      </c>
      <c r="F43" s="26">
        <f t="shared" si="34"/>
        <v>43646</v>
      </c>
      <c r="G43" s="26">
        <f t="shared" si="35"/>
        <v>43653</v>
      </c>
      <c r="H43" s="26">
        <f t="shared" si="36"/>
        <v>43653</v>
      </c>
      <c r="I43" s="72" t="s">
        <v>1152</v>
      </c>
      <c r="J43" s="26">
        <f t="shared" si="37"/>
        <v>43655</v>
      </c>
      <c r="K43" s="26">
        <f t="shared" si="38"/>
        <v>43655</v>
      </c>
      <c r="L43" s="26">
        <f t="shared" si="39"/>
        <v>43656</v>
      </c>
      <c r="M43" s="26">
        <f t="shared" si="40"/>
        <v>43656</v>
      </c>
      <c r="N43" s="26">
        <f t="shared" si="40"/>
        <v>43656</v>
      </c>
      <c r="O43" s="26">
        <f t="shared" si="41"/>
        <v>43657</v>
      </c>
      <c r="P43" s="176">
        <f t="shared" si="42"/>
        <v>43662</v>
      </c>
      <c r="Q43" s="176">
        <f t="shared" si="43"/>
        <v>43664</v>
      </c>
      <c r="R43" s="161" t="s">
        <v>99</v>
      </c>
      <c r="S43" s="161" t="s">
        <v>99</v>
      </c>
      <c r="T43" s="59">
        <v>43668</v>
      </c>
      <c r="U43" s="117" t="s">
        <v>284</v>
      </c>
    </row>
    <row r="44" spans="1:21" ht="15">
      <c r="A44" s="174" t="s">
        <v>1038</v>
      </c>
      <c r="B44" s="13" t="s">
        <v>1151</v>
      </c>
      <c r="C44" s="26">
        <v>43650</v>
      </c>
      <c r="D44" s="26">
        <f t="shared" si="34"/>
        <v>43651</v>
      </c>
      <c r="E44" s="26">
        <f t="shared" si="34"/>
        <v>43652</v>
      </c>
      <c r="F44" s="26">
        <f t="shared" si="34"/>
        <v>43653</v>
      </c>
      <c r="G44" s="26">
        <f t="shared" si="35"/>
        <v>43660</v>
      </c>
      <c r="H44" s="26">
        <f t="shared" si="36"/>
        <v>43660</v>
      </c>
      <c r="I44" s="72" t="s">
        <v>527</v>
      </c>
      <c r="J44" s="26">
        <f t="shared" si="37"/>
        <v>43662</v>
      </c>
      <c r="K44" s="26">
        <f t="shared" si="38"/>
        <v>43662</v>
      </c>
      <c r="L44" s="26">
        <f t="shared" si="39"/>
        <v>43663</v>
      </c>
      <c r="M44" s="26">
        <f t="shared" si="40"/>
        <v>43663</v>
      </c>
      <c r="N44" s="26">
        <f t="shared" si="40"/>
        <v>43663</v>
      </c>
      <c r="O44" s="26">
        <f t="shared" si="41"/>
        <v>43664</v>
      </c>
      <c r="P44" s="176">
        <f t="shared" si="42"/>
        <v>43669</v>
      </c>
      <c r="Q44" s="176">
        <f t="shared" si="43"/>
        <v>43671</v>
      </c>
      <c r="R44" s="59">
        <f t="shared" si="44"/>
        <v>43674</v>
      </c>
      <c r="S44" s="117" t="s">
        <v>284</v>
      </c>
      <c r="T44" s="59"/>
      <c r="U44" s="59"/>
    </row>
    <row r="45" spans="1:21" ht="15">
      <c r="A45" s="175" t="s">
        <v>1074</v>
      </c>
      <c r="B45" s="13" t="s">
        <v>1153</v>
      </c>
      <c r="C45" s="26">
        <v>43657</v>
      </c>
      <c r="D45" s="26">
        <f t="shared" si="34"/>
        <v>43658</v>
      </c>
      <c r="E45" s="26">
        <f t="shared" si="34"/>
        <v>43659</v>
      </c>
      <c r="F45" s="26">
        <f t="shared" si="34"/>
        <v>43660</v>
      </c>
      <c r="G45" s="26">
        <f t="shared" si="35"/>
        <v>43667</v>
      </c>
      <c r="H45" s="26">
        <f t="shared" si="36"/>
        <v>43667</v>
      </c>
      <c r="I45" s="72" t="s">
        <v>1154</v>
      </c>
      <c r="J45" s="26">
        <f t="shared" si="37"/>
        <v>43669</v>
      </c>
      <c r="K45" s="26">
        <f t="shared" si="38"/>
        <v>43669</v>
      </c>
      <c r="L45" s="26">
        <f t="shared" si="39"/>
        <v>43670</v>
      </c>
      <c r="M45" s="26">
        <f t="shared" si="40"/>
        <v>43670</v>
      </c>
      <c r="N45" s="26">
        <f t="shared" si="40"/>
        <v>43670</v>
      </c>
      <c r="O45" s="26">
        <f t="shared" si="41"/>
        <v>43671</v>
      </c>
      <c r="P45" s="176">
        <f t="shared" si="42"/>
        <v>43676</v>
      </c>
      <c r="Q45" s="176">
        <f t="shared" si="43"/>
        <v>43678</v>
      </c>
      <c r="R45" s="161" t="s">
        <v>99</v>
      </c>
      <c r="S45" s="161" t="s">
        <v>99</v>
      </c>
      <c r="T45" s="59">
        <v>43681</v>
      </c>
      <c r="U45" s="117" t="s">
        <v>284</v>
      </c>
    </row>
    <row r="46" spans="1:21" ht="15">
      <c r="A46" s="366" t="s">
        <v>1068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83"/>
      <c r="U46" s="83"/>
    </row>
    <row r="47" spans="1:21" ht="15">
      <c r="A47" s="44" t="s">
        <v>33</v>
      </c>
      <c r="B47" s="44" t="s">
        <v>34</v>
      </c>
      <c r="C47" s="368" t="s">
        <v>1587</v>
      </c>
      <c r="D47" s="274"/>
      <c r="E47" s="368" t="s">
        <v>1586</v>
      </c>
      <c r="F47" s="274"/>
      <c r="G47" s="368" t="s">
        <v>1047</v>
      </c>
      <c r="H47" s="369"/>
      <c r="I47" s="44" t="s">
        <v>34</v>
      </c>
      <c r="J47" s="276" t="s">
        <v>307</v>
      </c>
      <c r="K47" s="277"/>
      <c r="L47" s="276" t="s">
        <v>307</v>
      </c>
      <c r="M47" s="277"/>
      <c r="N47" s="276" t="s">
        <v>1048</v>
      </c>
      <c r="O47" s="277"/>
      <c r="P47" s="368" t="s">
        <v>49</v>
      </c>
      <c r="Q47" s="370"/>
      <c r="R47" s="368" t="s">
        <v>1587</v>
      </c>
      <c r="S47" s="274"/>
      <c r="T47" s="213"/>
      <c r="U47" s="3"/>
    </row>
    <row r="48" spans="1:21" ht="15">
      <c r="A48" s="20" t="s">
        <v>3</v>
      </c>
      <c r="B48" s="20" t="s">
        <v>4</v>
      </c>
      <c r="C48" s="270" t="s">
        <v>9</v>
      </c>
      <c r="D48" s="271"/>
      <c r="E48" s="270" t="s">
        <v>97</v>
      </c>
      <c r="F48" s="271"/>
      <c r="G48" s="270" t="s">
        <v>36</v>
      </c>
      <c r="H48" s="319"/>
      <c r="I48" s="20" t="s">
        <v>4</v>
      </c>
      <c r="J48" s="269" t="s">
        <v>1045</v>
      </c>
      <c r="K48" s="269"/>
      <c r="L48" s="269" t="s">
        <v>1046</v>
      </c>
      <c r="M48" s="269"/>
      <c r="N48" s="269" t="s">
        <v>36</v>
      </c>
      <c r="O48" s="269"/>
      <c r="P48" s="270" t="s">
        <v>94</v>
      </c>
      <c r="Q48" s="271"/>
      <c r="R48" s="269" t="s">
        <v>9</v>
      </c>
      <c r="S48" s="269"/>
      <c r="T48" s="214"/>
      <c r="U48" s="215"/>
    </row>
    <row r="49" spans="1:21" ht="15">
      <c r="A49" s="21"/>
      <c r="B49" s="21"/>
      <c r="C49" s="364" t="s">
        <v>1042</v>
      </c>
      <c r="D49" s="365"/>
      <c r="E49" s="364" t="s">
        <v>167</v>
      </c>
      <c r="F49" s="365"/>
      <c r="G49" s="364" t="s">
        <v>1566</v>
      </c>
      <c r="H49" s="367"/>
      <c r="I49" s="21"/>
      <c r="J49" s="364" t="s">
        <v>1567</v>
      </c>
      <c r="K49" s="365"/>
      <c r="L49" s="364" t="s">
        <v>1568</v>
      </c>
      <c r="M49" s="365"/>
      <c r="N49" s="364" t="s">
        <v>1569</v>
      </c>
      <c r="O49" s="365"/>
      <c r="P49" s="364" t="s">
        <v>1567</v>
      </c>
      <c r="Q49" s="365"/>
      <c r="R49" s="364" t="s">
        <v>1042</v>
      </c>
      <c r="S49" s="365"/>
      <c r="T49" s="214"/>
      <c r="U49" s="215"/>
    </row>
    <row r="50" spans="1:21" ht="15">
      <c r="A50" s="174" t="s">
        <v>1039</v>
      </c>
      <c r="B50" s="13" t="s">
        <v>1381</v>
      </c>
      <c r="C50" s="26">
        <v>43664</v>
      </c>
      <c r="D50" s="26">
        <f>C50+1</f>
        <v>43665</v>
      </c>
      <c r="E50" s="26">
        <f>D50+1</f>
        <v>43666</v>
      </c>
      <c r="F50" s="26">
        <f>E50+1</f>
        <v>43667</v>
      </c>
      <c r="G50" s="26">
        <f>F50+6</f>
        <v>43673</v>
      </c>
      <c r="H50" s="26">
        <f>G50</f>
        <v>43673</v>
      </c>
      <c r="I50" s="72" t="s">
        <v>1382</v>
      </c>
      <c r="J50" s="26">
        <f>H50+1</f>
        <v>43674</v>
      </c>
      <c r="K50" s="26">
        <f>J50+1</f>
        <v>43675</v>
      </c>
      <c r="L50" s="26">
        <f>K50</f>
        <v>43675</v>
      </c>
      <c r="M50" s="26">
        <f>L50</f>
        <v>43675</v>
      </c>
      <c r="N50" s="26">
        <f>M50+1</f>
        <v>43676</v>
      </c>
      <c r="O50" s="26">
        <f>N50</f>
        <v>43676</v>
      </c>
      <c r="P50" s="176">
        <f>O50+5</f>
        <v>43681</v>
      </c>
      <c r="Q50" s="176">
        <f>P50+1</f>
        <v>43682</v>
      </c>
      <c r="R50" s="59">
        <f>Q50+3</f>
        <v>43685</v>
      </c>
      <c r="S50" s="59">
        <f>R50+1</f>
        <v>43686</v>
      </c>
      <c r="T50" s="212"/>
      <c r="U50" s="212"/>
    </row>
    <row r="51" spans="1:21" ht="15">
      <c r="A51" s="206" t="s">
        <v>1538</v>
      </c>
      <c r="B51" s="13" t="s">
        <v>1570</v>
      </c>
      <c r="C51" s="26">
        <v>43671</v>
      </c>
      <c r="D51" s="26">
        <f>C51+1</f>
        <v>43672</v>
      </c>
      <c r="E51" s="26">
        <f>D51+1</f>
        <v>43673</v>
      </c>
      <c r="F51" s="26">
        <f>E51+1</f>
        <v>43674</v>
      </c>
      <c r="G51" s="26">
        <f>F51+6</f>
        <v>43680</v>
      </c>
      <c r="H51" s="26">
        <f>G51</f>
        <v>43680</v>
      </c>
      <c r="I51" s="72" t="s">
        <v>1571</v>
      </c>
      <c r="J51" s="26">
        <f>H51+1</f>
        <v>43681</v>
      </c>
      <c r="K51" s="26">
        <f>J51+1</f>
        <v>43682</v>
      </c>
      <c r="L51" s="26">
        <f>K51</f>
        <v>43682</v>
      </c>
      <c r="M51" s="26">
        <f>L51</f>
        <v>43682</v>
      </c>
      <c r="N51" s="26">
        <f>M51+1</f>
        <v>43683</v>
      </c>
      <c r="O51" s="26">
        <f>N51</f>
        <v>43683</v>
      </c>
      <c r="P51" s="176">
        <f>O51+5</f>
        <v>43688</v>
      </c>
      <c r="Q51" s="176">
        <f>P51+1</f>
        <v>43689</v>
      </c>
      <c r="R51" s="59">
        <f>Q51+3</f>
        <v>43692</v>
      </c>
      <c r="S51" s="59">
        <f>R51+1</f>
        <v>43693</v>
      </c>
      <c r="T51" s="212"/>
      <c r="U51" s="212"/>
    </row>
    <row r="52" spans="1:21" ht="15">
      <c r="A52" s="175" t="s">
        <v>1041</v>
      </c>
      <c r="B52" s="13" t="s">
        <v>1572</v>
      </c>
      <c r="C52" s="26">
        <v>43678</v>
      </c>
      <c r="D52" s="26">
        <f>C52+1</f>
        <v>43679</v>
      </c>
      <c r="E52" s="26">
        <f>D52+1</f>
        <v>43680</v>
      </c>
      <c r="F52" s="26">
        <f>E52+1</f>
        <v>43681</v>
      </c>
      <c r="G52" s="26">
        <f>F52+6</f>
        <v>43687</v>
      </c>
      <c r="H52" s="26">
        <f>G52</f>
        <v>43687</v>
      </c>
      <c r="I52" s="72" t="s">
        <v>1573</v>
      </c>
      <c r="J52" s="26">
        <f>H52+1</f>
        <v>43688</v>
      </c>
      <c r="K52" s="26">
        <f>J52+1</f>
        <v>43689</v>
      </c>
      <c r="L52" s="26">
        <f>K52</f>
        <v>43689</v>
      </c>
      <c r="M52" s="26">
        <f>L52</f>
        <v>43689</v>
      </c>
      <c r="N52" s="26">
        <f>M52+1</f>
        <v>43690</v>
      </c>
      <c r="O52" s="26">
        <f>N52</f>
        <v>43690</v>
      </c>
      <c r="P52" s="176">
        <f>O52+5</f>
        <v>43695</v>
      </c>
      <c r="Q52" s="176">
        <f>P52+1</f>
        <v>43696</v>
      </c>
      <c r="R52" s="59">
        <f>Q52+3</f>
        <v>43699</v>
      </c>
      <c r="S52" s="59">
        <f>R52+1</f>
        <v>43700</v>
      </c>
      <c r="T52" s="212"/>
      <c r="U52" s="212"/>
    </row>
    <row r="53" spans="1:21" ht="15">
      <c r="A53" s="174" t="s">
        <v>1039</v>
      </c>
      <c r="B53" s="13" t="s">
        <v>1574</v>
      </c>
      <c r="C53" s="26">
        <v>43685</v>
      </c>
      <c r="D53" s="26">
        <f aca="true" t="shared" si="46" ref="D53:D58">C53+1</f>
        <v>43686</v>
      </c>
      <c r="E53" s="26">
        <f aca="true" t="shared" si="47" ref="E53:E58">D53+1</f>
        <v>43687</v>
      </c>
      <c r="F53" s="26">
        <f aca="true" t="shared" si="48" ref="F53:F58">E53+1</f>
        <v>43688</v>
      </c>
      <c r="G53" s="26">
        <f aca="true" t="shared" si="49" ref="G53:G58">F53+6</f>
        <v>43694</v>
      </c>
      <c r="H53" s="26">
        <f aca="true" t="shared" si="50" ref="H53:H58">G53</f>
        <v>43694</v>
      </c>
      <c r="I53" s="72" t="s">
        <v>1575</v>
      </c>
      <c r="J53" s="26">
        <f aca="true" t="shared" si="51" ref="J53:J58">H53+1</f>
        <v>43695</v>
      </c>
      <c r="K53" s="26">
        <f aca="true" t="shared" si="52" ref="K53:K58">J53+1</f>
        <v>43696</v>
      </c>
      <c r="L53" s="26">
        <f aca="true" t="shared" si="53" ref="L53:L58">K53</f>
        <v>43696</v>
      </c>
      <c r="M53" s="26">
        <f aca="true" t="shared" si="54" ref="M53:M58">L53</f>
        <v>43696</v>
      </c>
      <c r="N53" s="26">
        <f aca="true" t="shared" si="55" ref="N53:N58">M53+1</f>
        <v>43697</v>
      </c>
      <c r="O53" s="26">
        <f aca="true" t="shared" si="56" ref="O53:O58">N53</f>
        <v>43697</v>
      </c>
      <c r="P53" s="176">
        <f aca="true" t="shared" si="57" ref="P53:P58">O53+5</f>
        <v>43702</v>
      </c>
      <c r="Q53" s="176">
        <f aca="true" t="shared" si="58" ref="Q53:Q58">P53+1</f>
        <v>43703</v>
      </c>
      <c r="R53" s="59">
        <f aca="true" t="shared" si="59" ref="R53:R58">Q53+3</f>
        <v>43706</v>
      </c>
      <c r="S53" s="59">
        <f aca="true" t="shared" si="60" ref="S53:S58">R53+1</f>
        <v>43707</v>
      </c>
      <c r="T53" s="212"/>
      <c r="U53" s="212"/>
    </row>
    <row r="54" spans="1:21" ht="15">
      <c r="A54" s="175" t="s">
        <v>1537</v>
      </c>
      <c r="B54" s="13" t="s">
        <v>1576</v>
      </c>
      <c r="C54" s="26">
        <v>43692</v>
      </c>
      <c r="D54" s="26">
        <f t="shared" si="46"/>
        <v>43693</v>
      </c>
      <c r="E54" s="26">
        <f t="shared" si="47"/>
        <v>43694</v>
      </c>
      <c r="F54" s="26">
        <f t="shared" si="48"/>
        <v>43695</v>
      </c>
      <c r="G54" s="26">
        <f t="shared" si="49"/>
        <v>43701</v>
      </c>
      <c r="H54" s="26">
        <f t="shared" si="50"/>
        <v>43701</v>
      </c>
      <c r="I54" s="72" t="s">
        <v>1577</v>
      </c>
      <c r="J54" s="26">
        <f t="shared" si="51"/>
        <v>43702</v>
      </c>
      <c r="K54" s="26">
        <f t="shared" si="52"/>
        <v>43703</v>
      </c>
      <c r="L54" s="26">
        <f t="shared" si="53"/>
        <v>43703</v>
      </c>
      <c r="M54" s="26">
        <f t="shared" si="54"/>
        <v>43703</v>
      </c>
      <c r="N54" s="26">
        <f t="shared" si="55"/>
        <v>43704</v>
      </c>
      <c r="O54" s="26">
        <f t="shared" si="56"/>
        <v>43704</v>
      </c>
      <c r="P54" s="176">
        <f t="shared" si="57"/>
        <v>43709</v>
      </c>
      <c r="Q54" s="176">
        <f t="shared" si="58"/>
        <v>43710</v>
      </c>
      <c r="R54" s="59">
        <f t="shared" si="59"/>
        <v>43713</v>
      </c>
      <c r="S54" s="59">
        <f t="shared" si="60"/>
        <v>43714</v>
      </c>
      <c r="T54" s="212"/>
      <c r="U54" s="212"/>
    </row>
    <row r="55" spans="1:21" ht="15">
      <c r="A55" s="175" t="s">
        <v>1041</v>
      </c>
      <c r="B55" s="13" t="s">
        <v>1578</v>
      </c>
      <c r="C55" s="26">
        <v>43699</v>
      </c>
      <c r="D55" s="26">
        <f t="shared" si="46"/>
        <v>43700</v>
      </c>
      <c r="E55" s="26">
        <f t="shared" si="47"/>
        <v>43701</v>
      </c>
      <c r="F55" s="26">
        <f t="shared" si="48"/>
        <v>43702</v>
      </c>
      <c r="G55" s="26">
        <f t="shared" si="49"/>
        <v>43708</v>
      </c>
      <c r="H55" s="26">
        <f t="shared" si="50"/>
        <v>43708</v>
      </c>
      <c r="I55" s="72" t="s">
        <v>1579</v>
      </c>
      <c r="J55" s="26">
        <f t="shared" si="51"/>
        <v>43709</v>
      </c>
      <c r="K55" s="26">
        <f t="shared" si="52"/>
        <v>43710</v>
      </c>
      <c r="L55" s="26">
        <f t="shared" si="53"/>
        <v>43710</v>
      </c>
      <c r="M55" s="26">
        <f t="shared" si="54"/>
        <v>43710</v>
      </c>
      <c r="N55" s="26">
        <f t="shared" si="55"/>
        <v>43711</v>
      </c>
      <c r="O55" s="26">
        <f t="shared" si="56"/>
        <v>43711</v>
      </c>
      <c r="P55" s="176">
        <f t="shared" si="57"/>
        <v>43716</v>
      </c>
      <c r="Q55" s="176">
        <f t="shared" si="58"/>
        <v>43717</v>
      </c>
      <c r="R55" s="59">
        <f t="shared" si="59"/>
        <v>43720</v>
      </c>
      <c r="S55" s="59">
        <f t="shared" si="60"/>
        <v>43721</v>
      </c>
      <c r="T55" s="212"/>
      <c r="U55" s="212"/>
    </row>
    <row r="56" spans="1:21" ht="15">
      <c r="A56" s="174" t="s">
        <v>1039</v>
      </c>
      <c r="B56" s="13" t="s">
        <v>1580</v>
      </c>
      <c r="C56" s="26">
        <v>43706</v>
      </c>
      <c r="D56" s="26">
        <f t="shared" si="46"/>
        <v>43707</v>
      </c>
      <c r="E56" s="26">
        <f t="shared" si="47"/>
        <v>43708</v>
      </c>
      <c r="F56" s="26">
        <f t="shared" si="48"/>
        <v>43709</v>
      </c>
      <c r="G56" s="26">
        <f t="shared" si="49"/>
        <v>43715</v>
      </c>
      <c r="H56" s="26">
        <f t="shared" si="50"/>
        <v>43715</v>
      </c>
      <c r="I56" s="72" t="s">
        <v>1581</v>
      </c>
      <c r="J56" s="26">
        <f t="shared" si="51"/>
        <v>43716</v>
      </c>
      <c r="K56" s="26">
        <f t="shared" si="52"/>
        <v>43717</v>
      </c>
      <c r="L56" s="26">
        <f t="shared" si="53"/>
        <v>43717</v>
      </c>
      <c r="M56" s="26">
        <f t="shared" si="54"/>
        <v>43717</v>
      </c>
      <c r="N56" s="26">
        <f t="shared" si="55"/>
        <v>43718</v>
      </c>
      <c r="O56" s="26">
        <f t="shared" si="56"/>
        <v>43718</v>
      </c>
      <c r="P56" s="176">
        <f t="shared" si="57"/>
        <v>43723</v>
      </c>
      <c r="Q56" s="176">
        <f t="shared" si="58"/>
        <v>43724</v>
      </c>
      <c r="R56" s="59">
        <f t="shared" si="59"/>
        <v>43727</v>
      </c>
      <c r="S56" s="59">
        <f t="shared" si="60"/>
        <v>43728</v>
      </c>
      <c r="T56" s="212"/>
      <c r="U56" s="212"/>
    </row>
    <row r="57" spans="1:21" ht="15">
      <c r="A57" s="175" t="s">
        <v>1537</v>
      </c>
      <c r="B57" s="13" t="s">
        <v>1582</v>
      </c>
      <c r="C57" s="26">
        <v>43713</v>
      </c>
      <c r="D57" s="26">
        <f t="shared" si="46"/>
        <v>43714</v>
      </c>
      <c r="E57" s="26">
        <f t="shared" si="47"/>
        <v>43715</v>
      </c>
      <c r="F57" s="26">
        <f t="shared" si="48"/>
        <v>43716</v>
      </c>
      <c r="G57" s="26">
        <f t="shared" si="49"/>
        <v>43722</v>
      </c>
      <c r="H57" s="26">
        <f t="shared" si="50"/>
        <v>43722</v>
      </c>
      <c r="I57" s="72" t="s">
        <v>1583</v>
      </c>
      <c r="J57" s="26">
        <f t="shared" si="51"/>
        <v>43723</v>
      </c>
      <c r="K57" s="26">
        <f t="shared" si="52"/>
        <v>43724</v>
      </c>
      <c r="L57" s="26">
        <f t="shared" si="53"/>
        <v>43724</v>
      </c>
      <c r="M57" s="26">
        <f t="shared" si="54"/>
        <v>43724</v>
      </c>
      <c r="N57" s="26">
        <f t="shared" si="55"/>
        <v>43725</v>
      </c>
      <c r="O57" s="26">
        <f t="shared" si="56"/>
        <v>43725</v>
      </c>
      <c r="P57" s="176">
        <f t="shared" si="57"/>
        <v>43730</v>
      </c>
      <c r="Q57" s="176">
        <f t="shared" si="58"/>
        <v>43731</v>
      </c>
      <c r="R57" s="59">
        <f t="shared" si="59"/>
        <v>43734</v>
      </c>
      <c r="S57" s="59">
        <f t="shared" si="60"/>
        <v>43735</v>
      </c>
      <c r="T57" s="212"/>
      <c r="U57" s="212"/>
    </row>
    <row r="58" spans="1:21" ht="15">
      <c r="A58" s="175" t="s">
        <v>1041</v>
      </c>
      <c r="B58" s="13" t="s">
        <v>1584</v>
      </c>
      <c r="C58" s="26">
        <v>43720</v>
      </c>
      <c r="D58" s="26">
        <f t="shared" si="46"/>
        <v>43721</v>
      </c>
      <c r="E58" s="26">
        <f t="shared" si="47"/>
        <v>43722</v>
      </c>
      <c r="F58" s="26">
        <f t="shared" si="48"/>
        <v>43723</v>
      </c>
      <c r="G58" s="26">
        <f t="shared" si="49"/>
        <v>43729</v>
      </c>
      <c r="H58" s="26">
        <f t="shared" si="50"/>
        <v>43729</v>
      </c>
      <c r="I58" s="72" t="s">
        <v>1585</v>
      </c>
      <c r="J58" s="26">
        <f t="shared" si="51"/>
        <v>43730</v>
      </c>
      <c r="K58" s="26">
        <f t="shared" si="52"/>
        <v>43731</v>
      </c>
      <c r="L58" s="26">
        <f t="shared" si="53"/>
        <v>43731</v>
      </c>
      <c r="M58" s="26">
        <f t="shared" si="54"/>
        <v>43731</v>
      </c>
      <c r="N58" s="26">
        <f t="shared" si="55"/>
        <v>43732</v>
      </c>
      <c r="O58" s="26">
        <f t="shared" si="56"/>
        <v>43732</v>
      </c>
      <c r="P58" s="176">
        <f t="shared" si="57"/>
        <v>43737</v>
      </c>
      <c r="Q58" s="176">
        <f t="shared" si="58"/>
        <v>43738</v>
      </c>
      <c r="R58" s="59">
        <f t="shared" si="59"/>
        <v>43741</v>
      </c>
      <c r="S58" s="59">
        <f t="shared" si="60"/>
        <v>43742</v>
      </c>
      <c r="T58" s="212"/>
      <c r="U58" s="212"/>
    </row>
    <row r="59" spans="1:17" ht="15">
      <c r="A59" s="4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9" ht="15.75">
      <c r="A60" s="42" t="s">
        <v>25</v>
      </c>
      <c r="B60" s="272" t="s">
        <v>38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1"/>
      <c r="N60" s="1"/>
      <c r="O60" s="1"/>
      <c r="P60" s="1"/>
      <c r="Q60" s="1"/>
      <c r="R60" s="1"/>
      <c r="S60" s="1"/>
    </row>
    <row r="61" spans="1:19" ht="15.75" customHeight="1">
      <c r="A61" s="46" t="s">
        <v>30</v>
      </c>
      <c r="B61" s="376" t="s">
        <v>1070</v>
      </c>
      <c r="C61" s="377"/>
      <c r="D61" s="377"/>
      <c r="E61" s="377"/>
      <c r="F61" s="377"/>
      <c r="G61" s="377"/>
      <c r="H61" s="377"/>
      <c r="I61" s="377"/>
      <c r="J61" s="377"/>
      <c r="K61" s="377"/>
      <c r="L61" s="378"/>
      <c r="M61" s="1"/>
      <c r="N61" s="1"/>
      <c r="O61" s="1"/>
      <c r="P61" s="1"/>
      <c r="Q61" s="1"/>
      <c r="R61" s="1"/>
      <c r="S61" s="2"/>
    </row>
    <row r="62" spans="1:19" ht="15.75" customHeight="1">
      <c r="A62" s="46" t="s">
        <v>30</v>
      </c>
      <c r="B62" s="266" t="s">
        <v>1072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8"/>
      <c r="M62" s="1"/>
      <c r="N62" s="1"/>
      <c r="O62" s="1"/>
      <c r="P62" s="1"/>
      <c r="Q62" s="1"/>
      <c r="R62" s="1"/>
      <c r="S62" s="2"/>
    </row>
    <row r="63" spans="1:21" ht="15.75" customHeight="1">
      <c r="A63" s="47" t="s">
        <v>306</v>
      </c>
      <c r="B63" s="358" t="s">
        <v>89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1"/>
      <c r="N63" s="1"/>
      <c r="O63" s="1"/>
      <c r="P63" s="1"/>
      <c r="Q63" s="1"/>
      <c r="R63" s="1"/>
      <c r="S63" s="1"/>
      <c r="T63" s="1"/>
      <c r="U63" s="1"/>
    </row>
    <row r="64" spans="1:19" ht="15.75" customHeight="1">
      <c r="A64" s="47" t="s">
        <v>41</v>
      </c>
      <c r="B64" s="264" t="s">
        <v>42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1"/>
      <c r="N64" s="1"/>
      <c r="O64" s="1"/>
      <c r="P64" s="1"/>
      <c r="Q64" s="1"/>
      <c r="R64" s="1"/>
      <c r="S64" s="1"/>
    </row>
    <row r="65" spans="1:19" ht="15.75" customHeight="1">
      <c r="A65" s="47" t="s">
        <v>41</v>
      </c>
      <c r="B65" s="264" t="s">
        <v>1034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1"/>
      <c r="N65" s="1"/>
      <c r="O65" s="1"/>
      <c r="P65" s="1"/>
      <c r="Q65" s="1"/>
      <c r="R65" s="1"/>
      <c r="S65" s="1"/>
    </row>
    <row r="66" spans="1:19" ht="15.75" customHeight="1">
      <c r="A66" s="46" t="s">
        <v>40</v>
      </c>
      <c r="B66" s="264" t="s">
        <v>1035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1"/>
      <c r="N66" s="1"/>
      <c r="O66" s="1"/>
      <c r="P66" s="1"/>
      <c r="Q66" s="1"/>
      <c r="R66" s="1"/>
      <c r="S66" s="1"/>
    </row>
    <row r="67" spans="1:19" ht="15.75" customHeight="1">
      <c r="A67" s="46" t="s">
        <v>40</v>
      </c>
      <c r="B67" s="266" t="s">
        <v>1036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8"/>
      <c r="M67" s="1"/>
      <c r="N67" s="1"/>
      <c r="O67" s="1"/>
      <c r="P67" s="1"/>
      <c r="Q67" s="1"/>
      <c r="R67" s="1"/>
      <c r="S67" s="1"/>
    </row>
    <row r="68" spans="1:19" ht="15.75" customHeight="1">
      <c r="A68" s="46" t="s">
        <v>309</v>
      </c>
      <c r="B68" s="264" t="s">
        <v>310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1"/>
      <c r="N68" s="1"/>
      <c r="O68" s="1"/>
      <c r="P68" s="1"/>
      <c r="Q68" s="1"/>
      <c r="R68" s="1"/>
      <c r="S68" s="1"/>
    </row>
  </sheetData>
  <sheetProtection/>
  <mergeCells count="95">
    <mergeCell ref="B62:L62"/>
    <mergeCell ref="T27:U27"/>
    <mergeCell ref="T28:U28"/>
    <mergeCell ref="T29:U29"/>
    <mergeCell ref="A26:U26"/>
    <mergeCell ref="P29:Q29"/>
    <mergeCell ref="G27:H27"/>
    <mergeCell ref="G28:H28"/>
    <mergeCell ref="G29:H29"/>
    <mergeCell ref="R27:S27"/>
    <mergeCell ref="R29:S29"/>
    <mergeCell ref="C29:D29"/>
    <mergeCell ref="E29:F29"/>
    <mergeCell ref="J29:K29"/>
    <mergeCell ref="L29:M29"/>
    <mergeCell ref="N29:O29"/>
    <mergeCell ref="P27:Q27"/>
    <mergeCell ref="C28:D28"/>
    <mergeCell ref="R28:S28"/>
    <mergeCell ref="P28:Q28"/>
    <mergeCell ref="C27:D27"/>
    <mergeCell ref="E27:F27"/>
    <mergeCell ref="L28:M28"/>
    <mergeCell ref="N28:O28"/>
    <mergeCell ref="B67:L67"/>
    <mergeCell ref="P5:Q5"/>
    <mergeCell ref="L6:M6"/>
    <mergeCell ref="E7:F7"/>
    <mergeCell ref="J5:K5"/>
    <mergeCell ref="N5:O5"/>
    <mergeCell ref="N7:O7"/>
    <mergeCell ref="B65:L65"/>
    <mergeCell ref="P24:Q24"/>
    <mergeCell ref="P22:Q22"/>
    <mergeCell ref="B60:L60"/>
    <mergeCell ref="N6:O6"/>
    <mergeCell ref="C5:D5"/>
    <mergeCell ref="J27:K27"/>
    <mergeCell ref="L27:M27"/>
    <mergeCell ref="N27:O27"/>
    <mergeCell ref="E28:F28"/>
    <mergeCell ref="J28:K28"/>
    <mergeCell ref="H18:Q18"/>
    <mergeCell ref="B61:L61"/>
    <mergeCell ref="B63:L63"/>
    <mergeCell ref="H7:I7"/>
    <mergeCell ref="C9:F9"/>
    <mergeCell ref="H9:Q9"/>
    <mergeCell ref="P7:Q7"/>
    <mergeCell ref="C7:D7"/>
    <mergeCell ref="J7:K7"/>
    <mergeCell ref="P23:Q23"/>
    <mergeCell ref="L5:M5"/>
    <mergeCell ref="H5:I5"/>
    <mergeCell ref="B68:L68"/>
    <mergeCell ref="L7:M7"/>
    <mergeCell ref="B64:L64"/>
    <mergeCell ref="B66:L66"/>
    <mergeCell ref="J6:K6"/>
    <mergeCell ref="C12:D12"/>
    <mergeCell ref="E12:F12"/>
    <mergeCell ref="C18:F18"/>
    <mergeCell ref="P47:Q47"/>
    <mergeCell ref="R47:S47"/>
    <mergeCell ref="B1:Q1"/>
    <mergeCell ref="B2:Q2"/>
    <mergeCell ref="A4:Q4"/>
    <mergeCell ref="C6:D6"/>
    <mergeCell ref="E6:F6"/>
    <mergeCell ref="P6:Q6"/>
    <mergeCell ref="E5:F5"/>
    <mergeCell ref="H6:I6"/>
    <mergeCell ref="C47:D47"/>
    <mergeCell ref="E47:F47"/>
    <mergeCell ref="G47:H47"/>
    <mergeCell ref="J47:K47"/>
    <mergeCell ref="L47:M47"/>
    <mergeCell ref="N47:O47"/>
    <mergeCell ref="P49:Q49"/>
    <mergeCell ref="C48:D48"/>
    <mergeCell ref="E48:F48"/>
    <mergeCell ref="G48:H48"/>
    <mergeCell ref="J48:K48"/>
    <mergeCell ref="L48:M48"/>
    <mergeCell ref="N48:O48"/>
    <mergeCell ref="R49:S49"/>
    <mergeCell ref="A46:S46"/>
    <mergeCell ref="P48:Q48"/>
    <mergeCell ref="R48:S48"/>
    <mergeCell ref="C49:D49"/>
    <mergeCell ref="E49:F49"/>
    <mergeCell ref="G49:H49"/>
    <mergeCell ref="J49:K49"/>
    <mergeCell ref="L49:M49"/>
    <mergeCell ref="N49:O49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67"/>
  <sheetViews>
    <sheetView zoomScalePageLayoutView="0" workbookViewId="0" topLeftCell="A4">
      <selection activeCell="K68" sqref="K67:K68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51" t="s">
        <v>65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51"/>
      <c r="S1" s="51"/>
      <c r="T1" s="52"/>
    </row>
    <row r="2" spans="2:20" ht="16.5" customHeight="1">
      <c r="B2" s="252" t="s">
        <v>66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>
      <c r="A4" s="361" t="s">
        <v>1081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</row>
    <row r="5" spans="1:17" ht="15" hidden="1">
      <c r="A5" s="44" t="s">
        <v>33</v>
      </c>
      <c r="B5" s="44" t="s">
        <v>34</v>
      </c>
      <c r="C5" s="279" t="s">
        <v>20</v>
      </c>
      <c r="D5" s="277"/>
      <c r="E5" s="44" t="s">
        <v>34</v>
      </c>
      <c r="F5" s="273" t="s">
        <v>46</v>
      </c>
      <c r="G5" s="385"/>
      <c r="H5" s="368" t="s">
        <v>47</v>
      </c>
      <c r="I5" s="370"/>
      <c r="J5" s="273" t="s">
        <v>73</v>
      </c>
      <c r="K5" s="385"/>
      <c r="L5" s="279" t="s">
        <v>165</v>
      </c>
      <c r="M5" s="277"/>
      <c r="N5" s="273" t="s">
        <v>70</v>
      </c>
      <c r="O5" s="385"/>
      <c r="P5" s="279" t="s">
        <v>20</v>
      </c>
      <c r="Q5" s="277"/>
    </row>
    <row r="6" spans="1:17" ht="15" hidden="1">
      <c r="A6" s="20" t="s">
        <v>3</v>
      </c>
      <c r="B6" s="20" t="s">
        <v>4</v>
      </c>
      <c r="C6" s="269" t="s">
        <v>12</v>
      </c>
      <c r="D6" s="269"/>
      <c r="E6" s="20" t="s">
        <v>4</v>
      </c>
      <c r="F6" s="270" t="s">
        <v>50</v>
      </c>
      <c r="G6" s="271"/>
      <c r="H6" s="270" t="s">
        <v>51</v>
      </c>
      <c r="I6" s="271"/>
      <c r="J6" s="270" t="s">
        <v>80</v>
      </c>
      <c r="K6" s="271"/>
      <c r="L6" s="269" t="s">
        <v>166</v>
      </c>
      <c r="M6" s="269"/>
      <c r="N6" s="270" t="s">
        <v>77</v>
      </c>
      <c r="O6" s="271"/>
      <c r="P6" s="269" t="s">
        <v>12</v>
      </c>
      <c r="Q6" s="269"/>
    </row>
    <row r="7" spans="1:17" ht="15" hidden="1">
      <c r="A7" s="21"/>
      <c r="B7" s="21"/>
      <c r="C7" s="294" t="s">
        <v>972</v>
      </c>
      <c r="D7" s="294"/>
      <c r="E7" s="21"/>
      <c r="F7" s="393" t="s">
        <v>973</v>
      </c>
      <c r="G7" s="394"/>
      <c r="H7" s="364" t="s">
        <v>974</v>
      </c>
      <c r="I7" s="365"/>
      <c r="J7" s="393" t="s">
        <v>975</v>
      </c>
      <c r="K7" s="394"/>
      <c r="L7" s="294" t="s">
        <v>976</v>
      </c>
      <c r="M7" s="294"/>
      <c r="N7" s="393" t="s">
        <v>977</v>
      </c>
      <c r="O7" s="394"/>
      <c r="P7" s="294" t="s">
        <v>978</v>
      </c>
      <c r="Q7" s="294"/>
    </row>
    <row r="8" spans="1:18" ht="15" hidden="1">
      <c r="A8" s="99" t="s">
        <v>98</v>
      </c>
      <c r="B8" s="25" t="s">
        <v>464</v>
      </c>
      <c r="C8" s="26">
        <v>43407</v>
      </c>
      <c r="D8" s="26">
        <f>C8+1</f>
        <v>43408</v>
      </c>
      <c r="E8" s="25" t="s">
        <v>481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321</v>
      </c>
      <c r="B9" s="25" t="s">
        <v>398</v>
      </c>
      <c r="C9" s="26">
        <v>43414</v>
      </c>
      <c r="D9" s="26">
        <f>C9+1</f>
        <v>43415</v>
      </c>
      <c r="E9" s="25" t="s">
        <v>399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501</v>
      </c>
      <c r="B10" s="113" t="s">
        <v>502</v>
      </c>
      <c r="C10" s="26">
        <v>43421</v>
      </c>
      <c r="D10" s="26">
        <f aca="true" t="shared" si="5" ref="D10:D17">C10+1</f>
        <v>43422</v>
      </c>
      <c r="E10" s="25" t="s">
        <v>577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157</v>
      </c>
      <c r="B11" s="25" t="s">
        <v>400</v>
      </c>
      <c r="C11" s="26">
        <v>43428</v>
      </c>
      <c r="D11" s="26">
        <f t="shared" si="5"/>
        <v>43429</v>
      </c>
      <c r="E11" s="25" t="s">
        <v>401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322</v>
      </c>
      <c r="B12" s="25" t="s">
        <v>402</v>
      </c>
      <c r="C12" s="26">
        <v>43435</v>
      </c>
      <c r="D12" s="26">
        <f t="shared" si="5"/>
        <v>43436</v>
      </c>
      <c r="E12" s="25" t="s">
        <v>403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429</v>
      </c>
      <c r="B13" s="25" t="s">
        <v>430</v>
      </c>
      <c r="C13" s="84">
        <v>43442</v>
      </c>
      <c r="D13" s="84">
        <f t="shared" si="5"/>
        <v>43443</v>
      </c>
      <c r="E13" s="119" t="s">
        <v>559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573</v>
      </c>
      <c r="B14" s="86" t="s">
        <v>558</v>
      </c>
      <c r="C14" s="26">
        <v>43442</v>
      </c>
      <c r="D14" s="26">
        <f>C14+1</f>
        <v>43443</v>
      </c>
      <c r="E14" s="86" t="s">
        <v>560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480</v>
      </c>
      <c r="B15" s="25" t="s">
        <v>431</v>
      </c>
      <c r="C15" s="94" t="s">
        <v>585</v>
      </c>
      <c r="D15" s="94" t="s">
        <v>99</v>
      </c>
      <c r="E15" s="25" t="s">
        <v>432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818</v>
      </c>
      <c r="Q15" s="100" t="s">
        <v>817</v>
      </c>
      <c r="R15" s="102"/>
    </row>
    <row r="16" spans="1:18" ht="15" hidden="1">
      <c r="A16" s="111" t="s">
        <v>482</v>
      </c>
      <c r="B16" s="25" t="s">
        <v>433</v>
      </c>
      <c r="C16" s="26">
        <v>43456</v>
      </c>
      <c r="D16" s="26">
        <f t="shared" si="5"/>
        <v>43457</v>
      </c>
      <c r="E16" s="25" t="s">
        <v>434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819</v>
      </c>
      <c r="Q16" s="100" t="s">
        <v>781</v>
      </c>
      <c r="R16" s="102"/>
    </row>
    <row r="17" spans="1:18" ht="15" hidden="1">
      <c r="A17" s="56" t="s">
        <v>98</v>
      </c>
      <c r="B17" s="25" t="s">
        <v>435</v>
      </c>
      <c r="C17" s="26">
        <v>43463</v>
      </c>
      <c r="D17" s="26">
        <f t="shared" si="5"/>
        <v>43464</v>
      </c>
      <c r="E17" s="25" t="s">
        <v>436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321</v>
      </c>
      <c r="B18" s="25" t="s">
        <v>561</v>
      </c>
      <c r="C18" s="26">
        <v>43470</v>
      </c>
      <c r="D18" s="26">
        <f aca="true" t="shared" si="13" ref="D18:D25">C18+1</f>
        <v>43471</v>
      </c>
      <c r="E18" s="25" t="s">
        <v>562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194</v>
      </c>
      <c r="B19" s="25" t="s">
        <v>563</v>
      </c>
      <c r="C19" s="26">
        <v>43477</v>
      </c>
      <c r="D19" s="26">
        <f t="shared" si="13"/>
        <v>43478</v>
      </c>
      <c r="E19" s="25" t="s">
        <v>564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157</v>
      </c>
      <c r="B20" s="25" t="s">
        <v>565</v>
      </c>
      <c r="C20" s="26">
        <v>43484</v>
      </c>
      <c r="D20" s="26">
        <f t="shared" si="13"/>
        <v>43485</v>
      </c>
      <c r="E20" s="25" t="s">
        <v>566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 hidden="1">
      <c r="A21" s="56" t="s">
        <v>322</v>
      </c>
      <c r="B21" s="25" t="s">
        <v>567</v>
      </c>
      <c r="C21" s="26">
        <v>43491</v>
      </c>
      <c r="D21" s="26">
        <f t="shared" si="13"/>
        <v>43492</v>
      </c>
      <c r="E21" s="25" t="s">
        <v>568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 hidden="1">
      <c r="A22" s="79" t="s">
        <v>573</v>
      </c>
      <c r="B22" s="25" t="s">
        <v>664</v>
      </c>
      <c r="C22" s="26">
        <v>43498</v>
      </c>
      <c r="D22" s="26">
        <f t="shared" si="13"/>
        <v>43499</v>
      </c>
      <c r="E22" s="25" t="s">
        <v>665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 hidden="1">
      <c r="A23" s="90" t="s">
        <v>728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 hidden="1">
      <c r="A24" s="156" t="s">
        <v>437</v>
      </c>
      <c r="B24" s="87" t="s">
        <v>815</v>
      </c>
      <c r="C24" s="26">
        <v>43512</v>
      </c>
      <c r="D24" s="26">
        <f t="shared" si="13"/>
        <v>43513</v>
      </c>
      <c r="E24" s="87" t="s">
        <v>816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 hidden="1">
      <c r="A25" s="56" t="s">
        <v>98</v>
      </c>
      <c r="B25" s="25" t="s">
        <v>666</v>
      </c>
      <c r="C25" s="26">
        <v>43519</v>
      </c>
      <c r="D25" s="26">
        <f t="shared" si="13"/>
        <v>43520</v>
      </c>
      <c r="E25" s="25" t="s">
        <v>667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 hidden="1">
      <c r="A26" s="56" t="s">
        <v>321</v>
      </c>
      <c r="B26" s="25" t="s">
        <v>729</v>
      </c>
      <c r="C26" s="26">
        <v>43526</v>
      </c>
      <c r="D26" s="26">
        <f>C26+1</f>
        <v>43527</v>
      </c>
      <c r="E26" s="25" t="s">
        <v>730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 hidden="1">
      <c r="A27" s="56" t="s">
        <v>194</v>
      </c>
      <c r="B27" s="25" t="s">
        <v>731</v>
      </c>
      <c r="C27" s="26">
        <v>43533</v>
      </c>
      <c r="D27" s="26">
        <f>C27+1</f>
        <v>43534</v>
      </c>
      <c r="E27" s="25" t="s">
        <v>732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 hidden="1">
      <c r="A28" s="56" t="s">
        <v>157</v>
      </c>
      <c r="B28" s="25" t="s">
        <v>733</v>
      </c>
      <c r="C28" s="26">
        <v>43540</v>
      </c>
      <c r="D28" s="26">
        <f>C28+1</f>
        <v>43541</v>
      </c>
      <c r="E28" s="25" t="s">
        <v>734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 hidden="1">
      <c r="A29" s="56" t="s">
        <v>322</v>
      </c>
      <c r="B29" s="25" t="s">
        <v>735</v>
      </c>
      <c r="C29" s="26">
        <v>43547</v>
      </c>
      <c r="D29" s="26">
        <f>C29+1</f>
        <v>43548</v>
      </c>
      <c r="E29" s="25" t="s">
        <v>736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 hidden="1">
      <c r="A30" s="153" t="s">
        <v>573</v>
      </c>
      <c r="B30" s="32" t="s">
        <v>820</v>
      </c>
      <c r="C30" s="154">
        <v>43554</v>
      </c>
      <c r="D30" s="154">
        <f>C30+1</f>
        <v>43555</v>
      </c>
      <c r="E30" s="32" t="s">
        <v>821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 hidden="1">
      <c r="A31" s="44" t="s">
        <v>33</v>
      </c>
      <c r="B31" s="44" t="s">
        <v>34</v>
      </c>
      <c r="C31" s="279" t="s">
        <v>20</v>
      </c>
      <c r="D31" s="277"/>
      <c r="E31" s="44" t="s">
        <v>34</v>
      </c>
      <c r="F31" s="273" t="s">
        <v>46</v>
      </c>
      <c r="G31" s="385"/>
      <c r="H31" s="368" t="s">
        <v>1076</v>
      </c>
      <c r="I31" s="370"/>
      <c r="J31" s="273" t="s">
        <v>73</v>
      </c>
      <c r="K31" s="385"/>
      <c r="L31" s="279" t="s">
        <v>165</v>
      </c>
      <c r="M31" s="277"/>
      <c r="N31" s="273" t="s">
        <v>70</v>
      </c>
      <c r="O31" s="385"/>
      <c r="P31" s="279" t="s">
        <v>20</v>
      </c>
      <c r="Q31" s="277"/>
    </row>
    <row r="32" spans="1:17" ht="15" hidden="1">
      <c r="A32" s="20" t="s">
        <v>3</v>
      </c>
      <c r="B32" s="20" t="s">
        <v>4</v>
      </c>
      <c r="C32" s="269" t="s">
        <v>12</v>
      </c>
      <c r="D32" s="269"/>
      <c r="E32" s="20" t="s">
        <v>4</v>
      </c>
      <c r="F32" s="270" t="s">
        <v>51</v>
      </c>
      <c r="G32" s="271"/>
      <c r="H32" s="270" t="s">
        <v>51</v>
      </c>
      <c r="I32" s="271"/>
      <c r="J32" s="270" t="s">
        <v>80</v>
      </c>
      <c r="K32" s="271"/>
      <c r="L32" s="269" t="s">
        <v>166</v>
      </c>
      <c r="M32" s="269"/>
      <c r="N32" s="270" t="s">
        <v>77</v>
      </c>
      <c r="O32" s="271"/>
      <c r="P32" s="269" t="s">
        <v>12</v>
      </c>
      <c r="Q32" s="269"/>
    </row>
    <row r="33" spans="1:17" ht="15" hidden="1">
      <c r="A33" s="21"/>
      <c r="B33" s="21"/>
      <c r="C33" s="388" t="s">
        <v>1079</v>
      </c>
      <c r="D33" s="388"/>
      <c r="E33" s="21"/>
      <c r="F33" s="389" t="s">
        <v>979</v>
      </c>
      <c r="G33" s="390"/>
      <c r="H33" s="389" t="s">
        <v>986</v>
      </c>
      <c r="I33" s="390"/>
      <c r="J33" s="393" t="s">
        <v>1077</v>
      </c>
      <c r="K33" s="394"/>
      <c r="L33" s="294" t="s">
        <v>980</v>
      </c>
      <c r="M33" s="294"/>
      <c r="N33" s="393" t="s">
        <v>977</v>
      </c>
      <c r="O33" s="394"/>
      <c r="P33" s="294" t="s">
        <v>978</v>
      </c>
      <c r="Q33" s="294"/>
    </row>
    <row r="34" spans="1:18" ht="15" hidden="1">
      <c r="A34" s="88" t="s">
        <v>922</v>
      </c>
      <c r="B34" s="25" t="s">
        <v>822</v>
      </c>
      <c r="C34" s="26">
        <v>43561</v>
      </c>
      <c r="D34" s="26">
        <f>C34</f>
        <v>43561</v>
      </c>
      <c r="E34" s="25" t="s">
        <v>823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981</v>
      </c>
      <c r="K34" s="169" t="s">
        <v>981</v>
      </c>
      <c r="L34" s="169" t="s">
        <v>982</v>
      </c>
      <c r="M34" s="169" t="s">
        <v>981</v>
      </c>
      <c r="N34" s="170" t="s">
        <v>983</v>
      </c>
      <c r="O34" s="170" t="s">
        <v>984</v>
      </c>
      <c r="P34" s="27">
        <v>43582</v>
      </c>
      <c r="Q34" s="27">
        <f>P34+1</f>
        <v>43583</v>
      </c>
      <c r="R34" s="102"/>
    </row>
    <row r="35" spans="1:17" ht="15">
      <c r="A35" s="44" t="s">
        <v>33</v>
      </c>
      <c r="B35" s="44" t="s">
        <v>34</v>
      </c>
      <c r="C35" s="279" t="s">
        <v>20</v>
      </c>
      <c r="D35" s="277"/>
      <c r="E35" s="44" t="s">
        <v>34</v>
      </c>
      <c r="F35" s="273" t="s">
        <v>46</v>
      </c>
      <c r="G35" s="385"/>
      <c r="H35" s="368" t="s">
        <v>47</v>
      </c>
      <c r="I35" s="370"/>
      <c r="J35" s="273" t="s">
        <v>73</v>
      </c>
      <c r="K35" s="385"/>
      <c r="L35" s="279" t="s">
        <v>165</v>
      </c>
      <c r="M35" s="277"/>
      <c r="N35" s="273" t="s">
        <v>70</v>
      </c>
      <c r="O35" s="385"/>
      <c r="P35" s="279" t="s">
        <v>20</v>
      </c>
      <c r="Q35" s="277"/>
    </row>
    <row r="36" spans="1:17" ht="15">
      <c r="A36" s="20" t="s">
        <v>3</v>
      </c>
      <c r="B36" s="20" t="s">
        <v>4</v>
      </c>
      <c r="C36" s="269" t="s">
        <v>12</v>
      </c>
      <c r="D36" s="269"/>
      <c r="E36" s="20" t="s">
        <v>4</v>
      </c>
      <c r="F36" s="270" t="s">
        <v>50</v>
      </c>
      <c r="G36" s="271"/>
      <c r="H36" s="270" t="s">
        <v>51</v>
      </c>
      <c r="I36" s="271"/>
      <c r="J36" s="270" t="s">
        <v>80</v>
      </c>
      <c r="K36" s="271"/>
      <c r="L36" s="269" t="s">
        <v>166</v>
      </c>
      <c r="M36" s="269"/>
      <c r="N36" s="270" t="s">
        <v>77</v>
      </c>
      <c r="O36" s="271"/>
      <c r="P36" s="269" t="s">
        <v>12</v>
      </c>
      <c r="Q36" s="269"/>
    </row>
    <row r="37" spans="1:17" ht="15">
      <c r="A37" s="21"/>
      <c r="B37" s="21"/>
      <c r="C37" s="388" t="s">
        <v>1079</v>
      </c>
      <c r="D37" s="388"/>
      <c r="E37" s="21"/>
      <c r="F37" s="389" t="s">
        <v>985</v>
      </c>
      <c r="G37" s="390"/>
      <c r="H37" s="391" t="s">
        <v>1169</v>
      </c>
      <c r="I37" s="392"/>
      <c r="J37" s="389" t="s">
        <v>1077</v>
      </c>
      <c r="K37" s="390"/>
      <c r="L37" s="387" t="s">
        <v>1170</v>
      </c>
      <c r="M37" s="387"/>
      <c r="N37" s="391" t="s">
        <v>1171</v>
      </c>
      <c r="O37" s="392"/>
      <c r="P37" s="387" t="s">
        <v>1172</v>
      </c>
      <c r="Q37" s="387"/>
    </row>
    <row r="38" spans="1:18" ht="15" hidden="1">
      <c r="A38" s="79" t="s">
        <v>437</v>
      </c>
      <c r="B38" s="25" t="s">
        <v>824</v>
      </c>
      <c r="C38" s="26">
        <v>43568</v>
      </c>
      <c r="D38" s="26">
        <f>C38</f>
        <v>43568</v>
      </c>
      <c r="E38" s="25" t="s">
        <v>825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aca="true" t="shared" si="27" ref="O38:Q39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t="15" hidden="1">
      <c r="A39" s="56" t="s">
        <v>98</v>
      </c>
      <c r="B39" s="25" t="s">
        <v>826</v>
      </c>
      <c r="C39" s="26">
        <v>43575</v>
      </c>
      <c r="D39" s="26">
        <f>C39</f>
        <v>43575</v>
      </c>
      <c r="E39" s="25" t="s">
        <v>827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t="15" hidden="1">
      <c r="A40" s="88" t="s">
        <v>259</v>
      </c>
      <c r="B40" s="25" t="s">
        <v>828</v>
      </c>
      <c r="C40" s="26">
        <v>43582</v>
      </c>
      <c r="D40" s="26">
        <f>C40</f>
        <v>43582</v>
      </c>
      <c r="E40" s="25" t="s">
        <v>829</v>
      </c>
      <c r="F40" s="27">
        <f>D40+10</f>
        <v>43592</v>
      </c>
      <c r="G40" s="26">
        <f aca="true" t="shared" si="28" ref="G40:I42">F40+1</f>
        <v>43593</v>
      </c>
      <c r="H40" s="26">
        <f t="shared" si="28"/>
        <v>43594</v>
      </c>
      <c r="I40" s="26">
        <f t="shared" si="28"/>
        <v>43595</v>
      </c>
      <c r="J40" s="26">
        <f aca="true" t="shared" si="29" ref="J40:J47">I40+11</f>
        <v>43606</v>
      </c>
      <c r="K40" s="26">
        <f aca="true" t="shared" si="30" ref="K40:K47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aca="true" t="shared" si="31" ref="O40:Q42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t="15" hidden="1">
      <c r="A41" s="56" t="s">
        <v>194</v>
      </c>
      <c r="B41" s="25" t="s">
        <v>987</v>
      </c>
      <c r="C41" s="26">
        <v>43589</v>
      </c>
      <c r="D41" s="26">
        <f aca="true" t="shared" si="32" ref="D41:D47">C41</f>
        <v>43589</v>
      </c>
      <c r="E41" s="25" t="s">
        <v>988</v>
      </c>
      <c r="F41" s="27">
        <f aca="true" t="shared" si="33" ref="F41:F47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aca="true" t="shared" si="34" ref="L41:L47">K41+2</f>
        <v>43615</v>
      </c>
      <c r="M41" s="26">
        <f aca="true" t="shared" si="35" ref="M41:M47">L41</f>
        <v>43615</v>
      </c>
      <c r="N41" s="27">
        <f aca="true" t="shared" si="36" ref="N41:N47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t="15" hidden="1">
      <c r="A42" s="183" t="s">
        <v>940</v>
      </c>
      <c r="B42" s="105" t="s">
        <v>1167</v>
      </c>
      <c r="C42" s="26">
        <v>43596</v>
      </c>
      <c r="D42" s="26">
        <f t="shared" si="32"/>
        <v>43596</v>
      </c>
      <c r="E42" s="105" t="s">
        <v>1168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t="15" hidden="1">
      <c r="A43" s="187"/>
      <c r="B43" s="25"/>
      <c r="C43" s="401" t="s">
        <v>1253</v>
      </c>
      <c r="D43" s="402"/>
      <c r="E43" s="25"/>
      <c r="F43" s="403" t="s">
        <v>1253</v>
      </c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5"/>
      <c r="R43" s="102"/>
    </row>
    <row r="44" spans="1:18" ht="15" hidden="1">
      <c r="A44" s="79" t="s">
        <v>573</v>
      </c>
      <c r="B44" s="25" t="s">
        <v>990</v>
      </c>
      <c r="C44" s="26">
        <v>43610</v>
      </c>
      <c r="D44" s="26">
        <f t="shared" si="32"/>
        <v>43610</v>
      </c>
      <c r="E44" s="25" t="s">
        <v>989</v>
      </c>
      <c r="F44" s="27">
        <f t="shared" si="33"/>
        <v>43620</v>
      </c>
      <c r="G44" s="26">
        <f aca="true" t="shared" si="37" ref="G44:I4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aca="true" t="shared" si="38" ref="O44:Q47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t="15" hidden="1">
      <c r="A45" s="79" t="s">
        <v>437</v>
      </c>
      <c r="B45" s="25" t="s">
        <v>991</v>
      </c>
      <c r="C45" s="26">
        <v>43617</v>
      </c>
      <c r="D45" s="26">
        <f t="shared" si="32"/>
        <v>43617</v>
      </c>
      <c r="E45" s="25" t="s">
        <v>992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t="15">
      <c r="A46" s="137" t="s">
        <v>1287</v>
      </c>
      <c r="B46" s="87" t="s">
        <v>1288</v>
      </c>
      <c r="C46" s="26">
        <v>43624</v>
      </c>
      <c r="D46" s="26">
        <f t="shared" si="32"/>
        <v>43624</v>
      </c>
      <c r="E46" s="87" t="s">
        <v>1289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t="15">
      <c r="A47" s="56" t="s">
        <v>259</v>
      </c>
      <c r="B47" s="25" t="s">
        <v>993</v>
      </c>
      <c r="C47" s="26">
        <v>43631</v>
      </c>
      <c r="D47" s="26">
        <f t="shared" si="32"/>
        <v>43631</v>
      </c>
      <c r="E47" s="25" t="s">
        <v>994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t="15">
      <c r="A48" s="205" t="s">
        <v>573</v>
      </c>
      <c r="B48" s="105" t="s">
        <v>1536</v>
      </c>
      <c r="C48" s="26">
        <v>43638</v>
      </c>
      <c r="D48" s="26">
        <f aca="true" t="shared" si="39" ref="D48:D53">C48</f>
        <v>43638</v>
      </c>
      <c r="E48" s="105" t="s">
        <v>1316</v>
      </c>
      <c r="F48" s="27">
        <f aca="true" t="shared" si="40" ref="F48:F53">D48+10</f>
        <v>43648</v>
      </c>
      <c r="G48" s="26">
        <f aca="true" t="shared" si="41" ref="G48:G53">F48+1</f>
        <v>43649</v>
      </c>
      <c r="H48" s="26">
        <f aca="true" t="shared" si="42" ref="H48:H53">G48+1</f>
        <v>43650</v>
      </c>
      <c r="I48" s="26">
        <f aca="true" t="shared" si="43" ref="I48:I53">H48+1</f>
        <v>43651</v>
      </c>
      <c r="J48" s="26">
        <f aca="true" t="shared" si="44" ref="J48:J53">I48+11</f>
        <v>43662</v>
      </c>
      <c r="K48" s="26">
        <f aca="true" t="shared" si="45" ref="K48:K53">J48</f>
        <v>43662</v>
      </c>
      <c r="L48" s="26">
        <f aca="true" t="shared" si="46" ref="L48:L53">K48+2</f>
        <v>43664</v>
      </c>
      <c r="M48" s="26">
        <f aca="true" t="shared" si="47" ref="M48:M53">L48</f>
        <v>43664</v>
      </c>
      <c r="N48" s="27">
        <f aca="true" t="shared" si="48" ref="N48:N53">M48+1</f>
        <v>43665</v>
      </c>
      <c r="O48" s="27">
        <f aca="true" t="shared" si="49" ref="O48:O53">N48+1</f>
        <v>43666</v>
      </c>
      <c r="P48" s="27">
        <f aca="true" t="shared" si="50" ref="P48:P53">O48+1</f>
        <v>43667</v>
      </c>
      <c r="Q48" s="27">
        <f aca="true" t="shared" si="51" ref="Q48:Q53">P48+1</f>
        <v>43668</v>
      </c>
      <c r="R48" s="102"/>
    </row>
    <row r="49" spans="1:18" ht="15">
      <c r="A49" s="152" t="s">
        <v>940</v>
      </c>
      <c r="B49" s="25" t="s">
        <v>1209</v>
      </c>
      <c r="C49" s="26">
        <v>43645</v>
      </c>
      <c r="D49" s="26">
        <f t="shared" si="39"/>
        <v>43645</v>
      </c>
      <c r="E49" s="25" t="s">
        <v>1210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t="15">
      <c r="A50" s="209" t="s">
        <v>1554</v>
      </c>
      <c r="B50" s="25" t="s">
        <v>1211</v>
      </c>
      <c r="C50" s="26">
        <v>43652</v>
      </c>
      <c r="D50" s="26">
        <f t="shared" si="39"/>
        <v>43652</v>
      </c>
      <c r="E50" s="25" t="s">
        <v>1212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t="15">
      <c r="A51" s="210" t="s">
        <v>1558</v>
      </c>
      <c r="B51" s="105" t="s">
        <v>1559</v>
      </c>
      <c r="C51" s="26">
        <v>43659</v>
      </c>
      <c r="D51" s="26">
        <f t="shared" si="39"/>
        <v>43659</v>
      </c>
      <c r="E51" s="105" t="s">
        <v>1560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t="15">
      <c r="A52" s="79" t="s">
        <v>437</v>
      </c>
      <c r="B52" s="105" t="s">
        <v>1317</v>
      </c>
      <c r="C52" s="26">
        <v>43666</v>
      </c>
      <c r="D52" s="26">
        <f t="shared" si="39"/>
        <v>43666</v>
      </c>
      <c r="E52" s="105" t="s">
        <v>1318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t="15">
      <c r="A53" s="209" t="s">
        <v>1555</v>
      </c>
      <c r="B53" s="91" t="s">
        <v>1556</v>
      </c>
      <c r="C53" s="26">
        <v>43673</v>
      </c>
      <c r="D53" s="26">
        <f t="shared" si="39"/>
        <v>43673</v>
      </c>
      <c r="E53" s="91" t="s">
        <v>1557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8" ht="15">
      <c r="A54" s="56" t="s">
        <v>259</v>
      </c>
      <c r="B54" s="25" t="s">
        <v>1319</v>
      </c>
      <c r="C54" s="26">
        <v>43680</v>
      </c>
      <c r="D54" s="26">
        <f>C54</f>
        <v>43680</v>
      </c>
      <c r="E54" s="25" t="s">
        <v>1320</v>
      </c>
      <c r="F54" s="27">
        <f>D54+10</f>
        <v>43690</v>
      </c>
      <c r="G54" s="26">
        <f aca="true" t="shared" si="52" ref="G54:I58">F54+1</f>
        <v>43691</v>
      </c>
      <c r="H54" s="26">
        <f t="shared" si="52"/>
        <v>43692</v>
      </c>
      <c r="I54" s="26">
        <f t="shared" si="52"/>
        <v>43693</v>
      </c>
      <c r="J54" s="26">
        <f>I54+11</f>
        <v>43704</v>
      </c>
      <c r="K54" s="26">
        <f>J54</f>
        <v>43704</v>
      </c>
      <c r="L54" s="26">
        <f>K54+2</f>
        <v>43706</v>
      </c>
      <c r="M54" s="26">
        <f>L54</f>
        <v>43706</v>
      </c>
      <c r="N54" s="27">
        <f aca="true" t="shared" si="53" ref="N54:Q58">M54+1</f>
        <v>43707</v>
      </c>
      <c r="O54" s="27">
        <f t="shared" si="53"/>
        <v>43708</v>
      </c>
      <c r="P54" s="27">
        <f t="shared" si="53"/>
        <v>43709</v>
      </c>
      <c r="Q54" s="27">
        <f t="shared" si="53"/>
        <v>43710</v>
      </c>
      <c r="R54" s="102"/>
    </row>
    <row r="55" spans="1:18" ht="15">
      <c r="A55" s="79" t="s">
        <v>573</v>
      </c>
      <c r="B55" s="25" t="s">
        <v>1321</v>
      </c>
      <c r="C55" s="26">
        <v>43687</v>
      </c>
      <c r="D55" s="26">
        <f>C55</f>
        <v>43687</v>
      </c>
      <c r="E55" s="25" t="s">
        <v>1322</v>
      </c>
      <c r="F55" s="27">
        <f>D55+10</f>
        <v>43697</v>
      </c>
      <c r="G55" s="26">
        <f t="shared" si="52"/>
        <v>43698</v>
      </c>
      <c r="H55" s="26">
        <f t="shared" si="52"/>
        <v>43699</v>
      </c>
      <c r="I55" s="26">
        <f t="shared" si="52"/>
        <v>43700</v>
      </c>
      <c r="J55" s="26">
        <f>I55+11</f>
        <v>43711</v>
      </c>
      <c r="K55" s="26">
        <f>J55</f>
        <v>43711</v>
      </c>
      <c r="L55" s="26">
        <f>K55+2</f>
        <v>43713</v>
      </c>
      <c r="M55" s="26">
        <f>L55</f>
        <v>43713</v>
      </c>
      <c r="N55" s="27">
        <f t="shared" si="53"/>
        <v>43714</v>
      </c>
      <c r="O55" s="27">
        <f t="shared" si="53"/>
        <v>43715</v>
      </c>
      <c r="P55" s="27">
        <f t="shared" si="53"/>
        <v>43716</v>
      </c>
      <c r="Q55" s="27">
        <f t="shared" si="53"/>
        <v>43717</v>
      </c>
      <c r="R55" s="102"/>
    </row>
    <row r="56" spans="1:18" ht="15">
      <c r="A56" s="152" t="s">
        <v>940</v>
      </c>
      <c r="B56" s="25" t="s">
        <v>1323</v>
      </c>
      <c r="C56" s="26">
        <v>43694</v>
      </c>
      <c r="D56" s="26">
        <f>C56</f>
        <v>43694</v>
      </c>
      <c r="E56" s="25" t="s">
        <v>1324</v>
      </c>
      <c r="F56" s="27">
        <f>D56+10</f>
        <v>43704</v>
      </c>
      <c r="G56" s="26">
        <f t="shared" si="52"/>
        <v>43705</v>
      </c>
      <c r="H56" s="26">
        <f t="shared" si="52"/>
        <v>43706</v>
      </c>
      <c r="I56" s="26">
        <f t="shared" si="52"/>
        <v>43707</v>
      </c>
      <c r="J56" s="26">
        <f>I56+11</f>
        <v>43718</v>
      </c>
      <c r="K56" s="26">
        <f>J56</f>
        <v>43718</v>
      </c>
      <c r="L56" s="26">
        <f>K56+2</f>
        <v>43720</v>
      </c>
      <c r="M56" s="26">
        <f>L56</f>
        <v>43720</v>
      </c>
      <c r="N56" s="27">
        <f t="shared" si="53"/>
        <v>43721</v>
      </c>
      <c r="O56" s="27">
        <f t="shared" si="53"/>
        <v>43722</v>
      </c>
      <c r="P56" s="27">
        <f t="shared" si="53"/>
        <v>43723</v>
      </c>
      <c r="Q56" s="27">
        <f t="shared" si="53"/>
        <v>43724</v>
      </c>
      <c r="R56" s="102"/>
    </row>
    <row r="57" spans="1:18" ht="15">
      <c r="A57" s="56" t="s">
        <v>1561</v>
      </c>
      <c r="B57" s="25" t="s">
        <v>1325</v>
      </c>
      <c r="C57" s="26">
        <v>43701</v>
      </c>
      <c r="D57" s="26">
        <f>C57</f>
        <v>43701</v>
      </c>
      <c r="E57" s="25" t="s">
        <v>1326</v>
      </c>
      <c r="F57" s="27">
        <f>D57+10</f>
        <v>43711</v>
      </c>
      <c r="G57" s="26">
        <f t="shared" si="52"/>
        <v>43712</v>
      </c>
      <c r="H57" s="26">
        <f t="shared" si="52"/>
        <v>43713</v>
      </c>
      <c r="I57" s="26">
        <f t="shared" si="52"/>
        <v>43714</v>
      </c>
      <c r="J57" s="26">
        <f>I57+11</f>
        <v>43725</v>
      </c>
      <c r="K57" s="26">
        <f>J57</f>
        <v>43725</v>
      </c>
      <c r="L57" s="26">
        <f>K57+2</f>
        <v>43727</v>
      </c>
      <c r="M57" s="26">
        <f>L57</f>
        <v>43727</v>
      </c>
      <c r="N57" s="27">
        <f t="shared" si="53"/>
        <v>43728</v>
      </c>
      <c r="O57" s="27">
        <f t="shared" si="53"/>
        <v>43729</v>
      </c>
      <c r="P57" s="27">
        <f t="shared" si="53"/>
        <v>43730</v>
      </c>
      <c r="Q57" s="27">
        <f t="shared" si="53"/>
        <v>43731</v>
      </c>
      <c r="R57" s="102"/>
    </row>
    <row r="58" spans="1:18" ht="15">
      <c r="A58" s="79" t="s">
        <v>1562</v>
      </c>
      <c r="B58" s="25" t="s">
        <v>1327</v>
      </c>
      <c r="C58" s="26">
        <v>43708</v>
      </c>
      <c r="D58" s="26">
        <f>C58</f>
        <v>43708</v>
      </c>
      <c r="E58" s="25" t="s">
        <v>1328</v>
      </c>
      <c r="F58" s="27">
        <f>D58+10</f>
        <v>43718</v>
      </c>
      <c r="G58" s="26">
        <f t="shared" si="52"/>
        <v>43719</v>
      </c>
      <c r="H58" s="26">
        <f t="shared" si="52"/>
        <v>43720</v>
      </c>
      <c r="I58" s="26">
        <f t="shared" si="52"/>
        <v>43721</v>
      </c>
      <c r="J58" s="26">
        <f>I58+11</f>
        <v>43732</v>
      </c>
      <c r="K58" s="26">
        <f>J58</f>
        <v>43732</v>
      </c>
      <c r="L58" s="26">
        <f>K58+2</f>
        <v>43734</v>
      </c>
      <c r="M58" s="26">
        <f>L58</f>
        <v>43734</v>
      </c>
      <c r="N58" s="27">
        <f t="shared" si="53"/>
        <v>43735</v>
      </c>
      <c r="O58" s="27">
        <f t="shared" si="53"/>
        <v>43736</v>
      </c>
      <c r="P58" s="27">
        <f t="shared" si="53"/>
        <v>43737</v>
      </c>
      <c r="Q58" s="27">
        <f t="shared" si="53"/>
        <v>43738</v>
      </c>
      <c r="R58" s="102"/>
    </row>
    <row r="59" spans="1:17" ht="15">
      <c r="A59" s="4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25" ht="15.75">
      <c r="A60" s="42" t="s">
        <v>25</v>
      </c>
      <c r="B60" s="272" t="s">
        <v>260</v>
      </c>
      <c r="C60" s="400"/>
      <c r="D60" s="400"/>
      <c r="E60" s="400"/>
      <c r="F60" s="400"/>
      <c r="G60" s="400"/>
      <c r="H60" s="400"/>
      <c r="I60" s="40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50" t="s">
        <v>27</v>
      </c>
      <c r="B61" s="396" t="s">
        <v>163</v>
      </c>
      <c r="C61" s="327"/>
      <c r="D61" s="327"/>
      <c r="E61" s="327"/>
      <c r="F61" s="327"/>
      <c r="G61" s="327"/>
      <c r="H61" s="327"/>
      <c r="I61" s="32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47" t="s">
        <v>59</v>
      </c>
      <c r="B62" s="268" t="s">
        <v>162</v>
      </c>
      <c r="C62" s="395"/>
      <c r="D62" s="395"/>
      <c r="E62" s="395"/>
      <c r="F62" s="395"/>
      <c r="G62" s="395"/>
      <c r="H62" s="395"/>
      <c r="I62" s="39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47" t="s">
        <v>61</v>
      </c>
      <c r="B63" s="268" t="s">
        <v>1173</v>
      </c>
      <c r="C63" s="395"/>
      <c r="D63" s="395"/>
      <c r="E63" s="395"/>
      <c r="F63" s="395"/>
      <c r="G63" s="395"/>
      <c r="H63" s="395"/>
      <c r="I63" s="39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47"/>
      <c r="B64" s="397" t="s">
        <v>1078</v>
      </c>
      <c r="C64" s="398"/>
      <c r="D64" s="398"/>
      <c r="E64" s="398"/>
      <c r="F64" s="398"/>
      <c r="G64" s="398"/>
      <c r="H64" s="398"/>
      <c r="I64" s="39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46" t="s">
        <v>323</v>
      </c>
      <c r="B65" s="268" t="s">
        <v>105</v>
      </c>
      <c r="C65" s="395"/>
      <c r="D65" s="395"/>
      <c r="E65" s="395"/>
      <c r="F65" s="395"/>
      <c r="G65" s="395"/>
      <c r="H65" s="395"/>
      <c r="I65" s="39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47" t="s">
        <v>168</v>
      </c>
      <c r="B66" s="266" t="s">
        <v>262</v>
      </c>
      <c r="C66" s="267"/>
      <c r="D66" s="267"/>
      <c r="E66" s="267"/>
      <c r="F66" s="267"/>
      <c r="G66" s="267"/>
      <c r="H66" s="267"/>
      <c r="I66" s="26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47" t="s">
        <v>263</v>
      </c>
      <c r="B67" s="266" t="s">
        <v>890</v>
      </c>
      <c r="C67" s="267"/>
      <c r="D67" s="267"/>
      <c r="E67" s="267"/>
      <c r="F67" s="267"/>
      <c r="G67" s="267"/>
      <c r="H67" s="267"/>
      <c r="I67" s="26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</sheetData>
  <sheetProtection/>
  <mergeCells count="76">
    <mergeCell ref="C43:D43"/>
    <mergeCell ref="F43:Q43"/>
    <mergeCell ref="A4:Q4"/>
    <mergeCell ref="N6:O6"/>
    <mergeCell ref="F5:G5"/>
    <mergeCell ref="L6:M6"/>
    <mergeCell ref="C5:D5"/>
    <mergeCell ref="P7:Q7"/>
    <mergeCell ref="C7:D7"/>
    <mergeCell ref="H31:I31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B60:I60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67:I67"/>
    <mergeCell ref="B63:I63"/>
    <mergeCell ref="B65:I65"/>
    <mergeCell ref="B62:I62"/>
    <mergeCell ref="B61:I61"/>
    <mergeCell ref="B66:I66"/>
    <mergeCell ref="B64:I64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N32:O32"/>
    <mergeCell ref="P32:Q32"/>
    <mergeCell ref="P33:Q33"/>
    <mergeCell ref="P35:Q35"/>
    <mergeCell ref="C36:D36"/>
    <mergeCell ref="F36:G36"/>
    <mergeCell ref="H36:I36"/>
    <mergeCell ref="J36:K36"/>
    <mergeCell ref="L36:M36"/>
    <mergeCell ref="N36:O36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78"/>
  <sheetViews>
    <sheetView zoomScalePageLayoutView="0" workbookViewId="0" topLeftCell="A10">
      <selection activeCell="I73" sqref="I73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221" t="s">
        <v>67</v>
      </c>
      <c r="C1" s="221"/>
      <c r="D1" s="221"/>
      <c r="E1" s="221"/>
      <c r="F1" s="221"/>
      <c r="G1" s="221"/>
      <c r="H1" s="221"/>
      <c r="I1" s="52"/>
    </row>
    <row r="2" spans="2:9" ht="16.5" customHeight="1">
      <c r="B2" s="222" t="s">
        <v>68</v>
      </c>
      <c r="C2" s="222"/>
      <c r="D2" s="222"/>
      <c r="E2" s="222"/>
      <c r="F2" s="222"/>
      <c r="G2" s="222"/>
      <c r="H2" s="222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278" t="s">
        <v>170</v>
      </c>
      <c r="B4" s="278"/>
      <c r="C4" s="278"/>
      <c r="D4" s="278"/>
      <c r="E4" s="278"/>
      <c r="F4" s="278"/>
    </row>
    <row r="5" spans="1:6" ht="15" hidden="1">
      <c r="A5" s="44" t="s">
        <v>33</v>
      </c>
      <c r="B5" s="44" t="s">
        <v>34</v>
      </c>
      <c r="C5" s="368" t="s">
        <v>169</v>
      </c>
      <c r="D5" s="370"/>
      <c r="E5" s="406" t="s">
        <v>45</v>
      </c>
      <c r="F5" s="275"/>
    </row>
    <row r="6" spans="1:6" ht="15" hidden="1">
      <c r="A6" s="20" t="s">
        <v>3</v>
      </c>
      <c r="B6" s="20" t="s">
        <v>4</v>
      </c>
      <c r="C6" s="270" t="s">
        <v>52</v>
      </c>
      <c r="D6" s="271"/>
      <c r="E6" s="270" t="s">
        <v>10</v>
      </c>
      <c r="F6" s="271"/>
    </row>
    <row r="7" spans="1:6" ht="15" hidden="1">
      <c r="A7" s="20"/>
      <c r="B7" s="20"/>
      <c r="C7" s="270" t="s">
        <v>177</v>
      </c>
      <c r="D7" s="271"/>
      <c r="E7" s="270" t="s">
        <v>159</v>
      </c>
      <c r="F7" s="271"/>
    </row>
    <row r="8" spans="1:6" ht="15" hidden="1">
      <c r="A8" s="56" t="s">
        <v>178</v>
      </c>
      <c r="B8" s="13" t="s">
        <v>179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178</v>
      </c>
      <c r="B9" s="13" t="s">
        <v>192</v>
      </c>
      <c r="C9" s="26">
        <v>43203</v>
      </c>
      <c r="D9" s="58" t="s">
        <v>284</v>
      </c>
      <c r="E9" s="26"/>
      <c r="F9" s="26"/>
    </row>
    <row r="10" spans="1:8" ht="15">
      <c r="A10" s="386" t="s">
        <v>297</v>
      </c>
      <c r="B10" s="386"/>
      <c r="C10" s="386"/>
      <c r="D10" s="386"/>
      <c r="E10" s="386"/>
      <c r="F10" s="386"/>
      <c r="G10" s="386"/>
      <c r="H10" s="386"/>
    </row>
    <row r="11" spans="1:8" ht="15">
      <c r="A11" s="44" t="s">
        <v>33</v>
      </c>
      <c r="B11" s="44" t="s">
        <v>34</v>
      </c>
      <c r="C11" s="368" t="s">
        <v>169</v>
      </c>
      <c r="D11" s="370"/>
      <c r="E11" s="273" t="s">
        <v>295</v>
      </c>
      <c r="F11" s="275"/>
      <c r="G11" s="406" t="s">
        <v>45</v>
      </c>
      <c r="H11" s="275"/>
    </row>
    <row r="12" spans="1:8" ht="15">
      <c r="A12" s="20" t="s">
        <v>3</v>
      </c>
      <c r="B12" s="20" t="s">
        <v>4</v>
      </c>
      <c r="C12" s="270" t="s">
        <v>52</v>
      </c>
      <c r="D12" s="271"/>
      <c r="E12" s="270" t="s">
        <v>128</v>
      </c>
      <c r="F12" s="271"/>
      <c r="G12" s="270" t="s">
        <v>10</v>
      </c>
      <c r="H12" s="271"/>
    </row>
    <row r="13" spans="1:8" ht="15">
      <c r="A13" s="20"/>
      <c r="B13" s="20"/>
      <c r="C13" s="270" t="s">
        <v>285</v>
      </c>
      <c r="D13" s="271"/>
      <c r="E13" s="270" t="s">
        <v>296</v>
      </c>
      <c r="F13" s="271"/>
      <c r="G13" s="270" t="s">
        <v>160</v>
      </c>
      <c r="H13" s="271"/>
    </row>
    <row r="14" spans="1:8" ht="15" hidden="1">
      <c r="A14" s="56" t="s">
        <v>298</v>
      </c>
      <c r="B14" s="13" t="s">
        <v>287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288</v>
      </c>
      <c r="B15" s="13" t="s">
        <v>289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286</v>
      </c>
      <c r="B16" s="13" t="s">
        <v>290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288</v>
      </c>
      <c r="B17" s="13" t="s">
        <v>291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286</v>
      </c>
      <c r="B18" s="13" t="s">
        <v>292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288</v>
      </c>
      <c r="B19" s="13" t="s">
        <v>293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298</v>
      </c>
      <c r="B20" s="13" t="s">
        <v>299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288</v>
      </c>
      <c r="B21" s="13" t="s">
        <v>300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286</v>
      </c>
      <c r="B22" s="13" t="s">
        <v>301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288</v>
      </c>
      <c r="B23" s="13" t="s">
        <v>302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286</v>
      </c>
      <c r="B24" s="13" t="s">
        <v>303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288</v>
      </c>
      <c r="B25" s="13" t="s">
        <v>315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286</v>
      </c>
      <c r="B26" s="13" t="s">
        <v>317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288</v>
      </c>
      <c r="B27" s="13" t="s">
        <v>316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286</v>
      </c>
      <c r="B28" s="13" t="s">
        <v>318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288</v>
      </c>
      <c r="B29" s="13" t="s">
        <v>330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286</v>
      </c>
      <c r="B30" s="13" t="s">
        <v>331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288</v>
      </c>
      <c r="B31" s="13" t="s">
        <v>332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286</v>
      </c>
      <c r="B32" s="13" t="s">
        <v>333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288</v>
      </c>
      <c r="B33" s="13" t="s">
        <v>339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286</v>
      </c>
      <c r="B34" s="13" t="s">
        <v>385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383</v>
      </c>
      <c r="B35" s="13" t="s">
        <v>384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286</v>
      </c>
      <c r="B36" s="13" t="s">
        <v>386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383</v>
      </c>
      <c r="B37" s="13" t="s">
        <v>498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286</v>
      </c>
      <c r="B38" s="13" t="s">
        <v>499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387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383</v>
      </c>
      <c r="B40" s="13" t="s">
        <v>484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483</v>
      </c>
      <c r="B41" s="13" t="s">
        <v>485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383</v>
      </c>
      <c r="B42" s="13" t="s">
        <v>486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500</v>
      </c>
      <c r="B43" s="95" t="s">
        <v>487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383</v>
      </c>
      <c r="B44" s="13" t="s">
        <v>488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548</v>
      </c>
      <c r="B45" s="13" t="s">
        <v>489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383</v>
      </c>
      <c r="B46" s="13" t="s">
        <v>490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580</v>
      </c>
      <c r="B47" s="13" t="s">
        <v>491</v>
      </c>
      <c r="C47" s="26"/>
      <c r="D47" s="26"/>
      <c r="E47" s="26"/>
      <c r="F47" s="26"/>
      <c r="G47" s="26"/>
      <c r="H47" s="26"/>
    </row>
    <row r="48" spans="1:8" ht="15" hidden="1">
      <c r="A48" s="56" t="s">
        <v>383</v>
      </c>
      <c r="B48" s="13" t="s">
        <v>492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581</v>
      </c>
      <c r="B49" s="13" t="s">
        <v>493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383</v>
      </c>
      <c r="B50" s="13" t="s">
        <v>494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231</v>
      </c>
      <c r="B51" s="13" t="s">
        <v>495</v>
      </c>
      <c r="C51" s="26"/>
      <c r="D51" s="26"/>
      <c r="E51" s="26"/>
      <c r="F51" s="26"/>
      <c r="G51" s="26"/>
      <c r="H51" s="26"/>
    </row>
    <row r="52" spans="1:8" ht="15" hidden="1">
      <c r="A52" s="122" t="s">
        <v>681</v>
      </c>
      <c r="B52" s="13" t="s">
        <v>496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383</v>
      </c>
      <c r="B53" s="13" t="s">
        <v>497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548</v>
      </c>
      <c r="B54" s="13" t="s">
        <v>582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383</v>
      </c>
      <c r="B55" s="13" t="s">
        <v>583</v>
      </c>
      <c r="C55" s="26">
        <v>43498</v>
      </c>
      <c r="D55" s="26">
        <f t="shared" si="14"/>
        <v>43500</v>
      </c>
      <c r="E55" s="94" t="s">
        <v>905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682</v>
      </c>
      <c r="B56" s="13" t="s">
        <v>683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231</v>
      </c>
      <c r="B57" s="13" t="s">
        <v>684</v>
      </c>
      <c r="C57" s="26"/>
      <c r="D57" s="26"/>
      <c r="E57" s="26"/>
      <c r="F57" s="26"/>
      <c r="G57" s="26"/>
      <c r="H57" s="26"/>
    </row>
    <row r="58" spans="1:8" ht="15" hidden="1">
      <c r="A58" s="56" t="s">
        <v>383</v>
      </c>
      <c r="B58" s="13" t="s">
        <v>685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906</v>
      </c>
      <c r="B59" s="165" t="s">
        <v>926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927</v>
      </c>
      <c r="H59" s="85" t="str">
        <f t="shared" si="17"/>
        <v>13/Mar SKU</v>
      </c>
    </row>
    <row r="60" spans="1:8" ht="15" hidden="1">
      <c r="A60" s="56" t="s">
        <v>383</v>
      </c>
      <c r="B60" s="13" t="s">
        <v>798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 hidden="1">
      <c r="A61" s="88" t="s">
        <v>548</v>
      </c>
      <c r="B61" s="13" t="s">
        <v>928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 hidden="1">
      <c r="A62" s="56" t="s">
        <v>383</v>
      </c>
      <c r="B62" s="13" t="s">
        <v>799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 hidden="1">
      <c r="A63" s="56" t="s">
        <v>548</v>
      </c>
      <c r="B63" s="13" t="s">
        <v>929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1033</v>
      </c>
      <c r="H63" s="85" t="str">
        <f t="shared" si="17"/>
        <v>4/Apr SKU</v>
      </c>
    </row>
    <row r="64" spans="1:8" ht="15" hidden="1">
      <c r="A64" s="56" t="s">
        <v>383</v>
      </c>
      <c r="B64" s="13" t="s">
        <v>930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78" t="s">
        <v>1098</v>
      </c>
      <c r="B65" s="179" t="s">
        <v>1099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383</v>
      </c>
      <c r="B66" s="13" t="s">
        <v>931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99" t="s">
        <v>1100</v>
      </c>
      <c r="B67" s="180" t="s">
        <v>1101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383</v>
      </c>
      <c r="B68" s="13" t="s">
        <v>1014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1100</v>
      </c>
      <c r="B69" s="13" t="s">
        <v>1102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383</v>
      </c>
      <c r="B70" s="13" t="s">
        <v>1015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1100</v>
      </c>
      <c r="B71" s="13" t="s">
        <v>1103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9" ht="15">
      <c r="A72" s="56" t="s">
        <v>383</v>
      </c>
      <c r="B72" s="13" t="s">
        <v>1080</v>
      </c>
      <c r="C72" s="26">
        <v>43617</v>
      </c>
      <c r="D72" s="26" t="s">
        <v>1283</v>
      </c>
      <c r="E72" s="407" t="s">
        <v>1284</v>
      </c>
      <c r="F72" s="408"/>
      <c r="G72" s="408"/>
      <c r="H72" s="409"/>
      <c r="I72" s="181" t="s">
        <v>1124</v>
      </c>
    </row>
    <row r="73" spans="1:9" ht="15">
      <c r="A73" s="56" t="s">
        <v>1100</v>
      </c>
      <c r="B73" s="13" t="s">
        <v>1104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407" t="s">
        <v>1285</v>
      </c>
      <c r="H73" s="409"/>
      <c r="I73" s="181" t="s">
        <v>1124</v>
      </c>
    </row>
    <row r="74" spans="1:6" ht="15">
      <c r="A74" s="48"/>
      <c r="B74" s="1"/>
      <c r="C74" s="1"/>
      <c r="D74" s="1"/>
      <c r="E74" s="1"/>
      <c r="F74" s="1"/>
    </row>
    <row r="75" spans="1:6" ht="15.75" customHeight="1">
      <c r="A75" s="49" t="s">
        <v>25</v>
      </c>
      <c r="B75" s="272" t="s">
        <v>261</v>
      </c>
      <c r="C75" s="272"/>
      <c r="D75" s="272"/>
      <c r="E75" s="272"/>
      <c r="F75" s="272"/>
    </row>
    <row r="76" spans="1:6" ht="15.75" customHeight="1">
      <c r="A76" s="123" t="s">
        <v>172</v>
      </c>
      <c r="B76" s="410" t="s">
        <v>310</v>
      </c>
      <c r="C76" s="411"/>
      <c r="D76" s="411"/>
      <c r="E76" s="411"/>
      <c r="F76" s="412"/>
    </row>
    <row r="77" spans="1:21" ht="15.75" customHeight="1">
      <c r="A77" s="46" t="s">
        <v>39</v>
      </c>
      <c r="B77" s="358" t="s">
        <v>43</v>
      </c>
      <c r="C77" s="358"/>
      <c r="D77" s="358"/>
      <c r="E77" s="358"/>
      <c r="F77" s="358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6" ht="15.75" customHeight="1">
      <c r="A78" s="47" t="s">
        <v>176</v>
      </c>
      <c r="B78" s="264" t="s">
        <v>175</v>
      </c>
      <c r="C78" s="264"/>
      <c r="D78" s="264"/>
      <c r="E78" s="264"/>
      <c r="F78" s="264"/>
    </row>
  </sheetData>
  <sheetProtection/>
  <mergeCells count="25">
    <mergeCell ref="B1:H1"/>
    <mergeCell ref="B2:H2"/>
    <mergeCell ref="A10:H10"/>
    <mergeCell ref="G11:H11"/>
    <mergeCell ref="B75:F75"/>
    <mergeCell ref="B76:F76"/>
    <mergeCell ref="A4:F4"/>
    <mergeCell ref="E11:F11"/>
    <mergeCell ref="C13:D13"/>
    <mergeCell ref="E13:F13"/>
    <mergeCell ref="G12:H12"/>
    <mergeCell ref="G13:H13"/>
    <mergeCell ref="B77:F77"/>
    <mergeCell ref="C5:D5"/>
    <mergeCell ref="E5:F5"/>
    <mergeCell ref="C12:D12"/>
    <mergeCell ref="E12:F12"/>
    <mergeCell ref="E72:H72"/>
    <mergeCell ref="G73:H73"/>
    <mergeCell ref="B78:F78"/>
    <mergeCell ref="C6:D6"/>
    <mergeCell ref="E6:F6"/>
    <mergeCell ref="C7:D7"/>
    <mergeCell ref="E7:F7"/>
    <mergeCell ref="C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24">
      <selection activeCell="N63" sqref="N63"/>
    </sheetView>
  </sheetViews>
  <sheetFormatPr defaultColWidth="9.00390625" defaultRowHeight="14.25"/>
  <cols>
    <col min="1" max="1" width="19.50390625" style="0" customWidth="1"/>
    <col min="2" max="15" width="9.50390625" style="0" customWidth="1"/>
    <col min="16" max="21" width="6.75390625" style="0" customWidth="1"/>
  </cols>
  <sheetData>
    <row r="1" spans="2:21" ht="46.5" customHeight="1">
      <c r="B1" s="251" t="s">
        <v>65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51"/>
      <c r="Q1" s="51"/>
      <c r="R1" s="51"/>
      <c r="S1" s="51"/>
      <c r="T1" s="51"/>
      <c r="U1" s="51"/>
    </row>
    <row r="2" spans="2:21" ht="16.5" customHeight="1">
      <c r="B2" s="252" t="s">
        <v>66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53"/>
      <c r="Q2" s="53"/>
      <c r="R2" s="53"/>
      <c r="S2" s="53"/>
      <c r="T2" s="53"/>
      <c r="U2" s="53"/>
    </row>
    <row r="3" spans="1:17" ht="15" hidden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363" t="s">
        <v>35</v>
      </c>
      <c r="D4" s="416"/>
      <c r="E4" s="279" t="s">
        <v>305</v>
      </c>
      <c r="F4" s="277"/>
      <c r="G4" s="44" t="s">
        <v>34</v>
      </c>
      <c r="H4" s="273" t="s">
        <v>46</v>
      </c>
      <c r="I4" s="385"/>
      <c r="J4" s="368" t="s">
        <v>47</v>
      </c>
      <c r="K4" s="370"/>
      <c r="L4" s="368" t="s">
        <v>48</v>
      </c>
      <c r="M4" s="370"/>
      <c r="N4" s="277" t="s">
        <v>35</v>
      </c>
      <c r="O4" s="277"/>
    </row>
    <row r="5" spans="1:15" ht="15" hidden="1">
      <c r="A5" s="20" t="s">
        <v>3</v>
      </c>
      <c r="B5" s="20" t="s">
        <v>4</v>
      </c>
      <c r="C5" s="270" t="s">
        <v>9</v>
      </c>
      <c r="D5" s="319"/>
      <c r="E5" s="269" t="s">
        <v>8</v>
      </c>
      <c r="F5" s="269"/>
      <c r="G5" s="20" t="s">
        <v>4</v>
      </c>
      <c r="H5" s="270" t="s">
        <v>50</v>
      </c>
      <c r="I5" s="271"/>
      <c r="J5" s="270" t="s">
        <v>51</v>
      </c>
      <c r="K5" s="271"/>
      <c r="L5" s="270" t="s">
        <v>52</v>
      </c>
      <c r="M5" s="271"/>
      <c r="N5" s="269" t="s">
        <v>9</v>
      </c>
      <c r="O5" s="269"/>
    </row>
    <row r="6" spans="1:15" ht="15" hidden="1">
      <c r="A6" s="20" t="s">
        <v>53</v>
      </c>
      <c r="B6" s="22"/>
      <c r="C6" s="270" t="s">
        <v>55</v>
      </c>
      <c r="D6" s="319"/>
      <c r="E6" s="270" t="s">
        <v>648</v>
      </c>
      <c r="F6" s="319"/>
      <c r="G6" s="22"/>
      <c r="H6" s="270" t="s">
        <v>54</v>
      </c>
      <c r="I6" s="271"/>
      <c r="J6" s="270" t="s">
        <v>56</v>
      </c>
      <c r="K6" s="271"/>
      <c r="L6" s="270" t="s">
        <v>648</v>
      </c>
      <c r="M6" s="319"/>
      <c r="N6" s="307" t="s">
        <v>55</v>
      </c>
      <c r="O6" s="307"/>
    </row>
    <row r="7" spans="1:15" ht="15" hidden="1">
      <c r="A7" s="106" t="s">
        <v>437</v>
      </c>
      <c r="B7" s="91" t="s">
        <v>471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472</v>
      </c>
      <c r="H7" s="96">
        <v>43417</v>
      </c>
      <c r="I7" s="96">
        <f aca="true" t="shared" si="3" ref="I7:K9">H7+1</f>
        <v>43418</v>
      </c>
      <c r="J7" s="98" t="s">
        <v>470</v>
      </c>
      <c r="K7" s="26"/>
      <c r="L7" s="26"/>
      <c r="M7" s="26"/>
      <c r="N7" s="26"/>
      <c r="O7" s="26"/>
    </row>
    <row r="8" spans="1:15" ht="15" hidden="1">
      <c r="A8" s="114" t="s">
        <v>193</v>
      </c>
      <c r="B8" s="25"/>
      <c r="C8" s="27"/>
      <c r="D8" s="27"/>
      <c r="E8" s="27"/>
      <c r="F8" s="109" t="s">
        <v>473</v>
      </c>
      <c r="G8" s="115" t="s">
        <v>378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382</v>
      </c>
      <c r="B9" s="25" t="s">
        <v>379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380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161</v>
      </c>
      <c r="B10" s="105" t="s">
        <v>457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416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259</v>
      </c>
      <c r="B11" s="25" t="s">
        <v>417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418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193</v>
      </c>
      <c r="B12" s="25" t="s">
        <v>419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420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382</v>
      </c>
      <c r="B13" s="25" t="s">
        <v>421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422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99</v>
      </c>
      <c r="M13" s="94" t="s">
        <v>99</v>
      </c>
      <c r="N13" s="84">
        <v>43110</v>
      </c>
      <c r="O13" s="84">
        <f t="shared" si="7"/>
        <v>43110</v>
      </c>
    </row>
    <row r="14" spans="1:15" ht="15" hidden="1">
      <c r="A14" s="56" t="s">
        <v>161</v>
      </c>
      <c r="B14" s="25" t="s">
        <v>474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475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99</v>
      </c>
      <c r="M14" s="94" t="s">
        <v>99</v>
      </c>
      <c r="N14" s="26">
        <v>43112</v>
      </c>
      <c r="O14" s="26">
        <f t="shared" si="7"/>
        <v>43112</v>
      </c>
    </row>
    <row r="15" spans="1:15" ht="15" hidden="1">
      <c r="A15" s="107" t="s">
        <v>259</v>
      </c>
      <c r="B15" s="25" t="s">
        <v>556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476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193</v>
      </c>
      <c r="B16" s="25" t="s">
        <v>477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478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99</v>
      </c>
      <c r="M16" s="94" t="s">
        <v>99</v>
      </c>
      <c r="N16" s="26">
        <v>43491</v>
      </c>
      <c r="O16" s="26">
        <f t="shared" si="7"/>
        <v>43491</v>
      </c>
    </row>
    <row r="17" spans="1:15" ht="15" hidden="1">
      <c r="A17" s="132" t="s">
        <v>690</v>
      </c>
      <c r="B17" s="25" t="s">
        <v>479</v>
      </c>
      <c r="C17" s="142" t="s">
        <v>781</v>
      </c>
      <c r="D17" s="100">
        <v>43475</v>
      </c>
      <c r="E17" s="94" t="s">
        <v>99</v>
      </c>
      <c r="F17" s="94" t="s">
        <v>99</v>
      </c>
      <c r="G17" s="25" t="s">
        <v>649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99</v>
      </c>
      <c r="M17" s="94" t="s">
        <v>99</v>
      </c>
      <c r="N17" s="407" t="s">
        <v>782</v>
      </c>
      <c r="O17" s="409"/>
    </row>
    <row r="18" spans="1:15" ht="15" hidden="1">
      <c r="A18" s="56" t="s">
        <v>161</v>
      </c>
      <c r="B18" s="25" t="s">
        <v>650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651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259</v>
      </c>
      <c r="B19" s="25" t="s">
        <v>652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653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407" t="s">
        <v>738</v>
      </c>
      <c r="O19" s="409"/>
    </row>
    <row r="20" spans="1:15" ht="15" hidden="1">
      <c r="A20" s="45" t="s">
        <v>193</v>
      </c>
      <c r="B20" s="25" t="s">
        <v>654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655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417" t="s">
        <v>739</v>
      </c>
      <c r="O20" s="418"/>
    </row>
    <row r="21" spans="1:15" ht="15" hidden="1">
      <c r="A21" s="90" t="s">
        <v>728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737</v>
      </c>
      <c r="B22" s="25" t="s">
        <v>660</v>
      </c>
      <c r="C22" s="142" t="s">
        <v>783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661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99</v>
      </c>
      <c r="M22" s="94" t="s">
        <v>99</v>
      </c>
      <c r="N22" s="26">
        <v>43533</v>
      </c>
      <c r="O22" s="26">
        <f>N22</f>
        <v>43533</v>
      </c>
    </row>
    <row r="23" spans="1:15" ht="15" hidden="1">
      <c r="A23" s="90" t="s">
        <v>586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363" t="s">
        <v>35</v>
      </c>
      <c r="D25" s="416"/>
      <c r="E25" s="279" t="s">
        <v>305</v>
      </c>
      <c r="F25" s="277"/>
      <c r="G25" s="44" t="s">
        <v>34</v>
      </c>
      <c r="H25" s="273" t="s">
        <v>46</v>
      </c>
      <c r="I25" s="385"/>
      <c r="J25" s="368" t="s">
        <v>47</v>
      </c>
      <c r="K25" s="370"/>
      <c r="L25" s="419" t="s">
        <v>900</v>
      </c>
      <c r="M25" s="370"/>
      <c r="N25" s="277" t="s">
        <v>35</v>
      </c>
      <c r="O25" s="277"/>
    </row>
    <row r="26" spans="1:15" ht="15">
      <c r="A26" s="20" t="s">
        <v>3</v>
      </c>
      <c r="B26" s="20" t="s">
        <v>4</v>
      </c>
      <c r="C26" s="270" t="s">
        <v>9</v>
      </c>
      <c r="D26" s="319"/>
      <c r="E26" s="269" t="s">
        <v>8</v>
      </c>
      <c r="F26" s="269"/>
      <c r="G26" s="20" t="s">
        <v>4</v>
      </c>
      <c r="H26" s="270" t="s">
        <v>50</v>
      </c>
      <c r="I26" s="271"/>
      <c r="J26" s="270" t="s">
        <v>51</v>
      </c>
      <c r="K26" s="271"/>
      <c r="L26" s="270" t="s">
        <v>52</v>
      </c>
      <c r="M26" s="271"/>
      <c r="N26" s="269" t="s">
        <v>9</v>
      </c>
      <c r="O26" s="269"/>
    </row>
    <row r="27" spans="1:15" ht="15">
      <c r="A27" s="20" t="s">
        <v>53</v>
      </c>
      <c r="B27" s="22"/>
      <c r="C27" s="270" t="s">
        <v>55</v>
      </c>
      <c r="D27" s="319"/>
      <c r="E27" s="270" t="s">
        <v>164</v>
      </c>
      <c r="F27" s="319"/>
      <c r="G27" s="22"/>
      <c r="H27" s="270" t="s">
        <v>54</v>
      </c>
      <c r="I27" s="271"/>
      <c r="J27" s="270" t="s">
        <v>56</v>
      </c>
      <c r="K27" s="271"/>
      <c r="L27" s="270" t="s">
        <v>903</v>
      </c>
      <c r="M27" s="319"/>
      <c r="N27" s="307" t="s">
        <v>55</v>
      </c>
      <c r="O27" s="307"/>
    </row>
    <row r="28" spans="1:15" ht="15" hidden="1">
      <c r="A28" s="137" t="s">
        <v>161</v>
      </c>
      <c r="B28" s="25" t="s">
        <v>662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663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 hidden="1">
      <c r="A29" s="160" t="s">
        <v>429</v>
      </c>
      <c r="B29" s="25" t="s">
        <v>740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741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 hidden="1">
      <c r="A30" s="152" t="s">
        <v>480</v>
      </c>
      <c r="B30" s="25" t="s">
        <v>742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743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 hidden="1">
      <c r="A31" s="151" t="s">
        <v>940</v>
      </c>
      <c r="B31" s="25" t="s">
        <v>744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745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 hidden="1">
      <c r="A32" s="56" t="s">
        <v>161</v>
      </c>
      <c r="B32" s="25" t="s">
        <v>830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831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 hidden="1">
      <c r="A33" s="152" t="s">
        <v>909</v>
      </c>
      <c r="B33" s="25" t="s">
        <v>832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833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 hidden="1">
      <c r="A34" s="152" t="s">
        <v>480</v>
      </c>
      <c r="B34" s="25" t="s">
        <v>941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942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 hidden="1">
      <c r="A35" s="152" t="s">
        <v>940</v>
      </c>
      <c r="B35" s="25" t="s">
        <v>943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944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407" t="s">
        <v>1166</v>
      </c>
      <c r="O35" s="409"/>
    </row>
    <row r="36" spans="1:15" ht="15" hidden="1">
      <c r="A36" s="56" t="s">
        <v>161</v>
      </c>
      <c r="B36" s="25" t="s">
        <v>945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946</v>
      </c>
      <c r="H36" s="26">
        <f t="shared" si="22"/>
        <v>43587</v>
      </c>
      <c r="I36" s="59">
        <f aca="true" t="shared" si="26" ref="I36:K40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1254</v>
      </c>
      <c r="O36" s="142" t="s">
        <v>1255</v>
      </c>
    </row>
    <row r="37" spans="1:15" ht="15" hidden="1">
      <c r="A37" s="152" t="s">
        <v>429</v>
      </c>
      <c r="B37" s="25" t="s">
        <v>947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948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192" t="s">
        <v>1290</v>
      </c>
      <c r="O37" s="192" t="s">
        <v>1291</v>
      </c>
    </row>
    <row r="38" spans="1:15" ht="15" hidden="1">
      <c r="A38" s="152" t="s">
        <v>480</v>
      </c>
      <c r="B38" s="25" t="s">
        <v>1111</v>
      </c>
      <c r="C38" s="27">
        <v>43589</v>
      </c>
      <c r="D38" s="27">
        <f aca="true" t="shared" si="27" ref="D38:D45">C38</f>
        <v>43589</v>
      </c>
      <c r="E38" s="27">
        <f aca="true" t="shared" si="28" ref="E38:E45">D38+1</f>
        <v>43590</v>
      </c>
      <c r="F38" s="26">
        <f aca="true" t="shared" si="29" ref="F38:F45">E38+1</f>
        <v>43591</v>
      </c>
      <c r="G38" s="25" t="s">
        <v>1112</v>
      </c>
      <c r="H38" s="26">
        <f aca="true" t="shared" si="30" ref="H38:H45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aca="true" t="shared" si="31" ref="L38:L45">K38+5</f>
        <v>43609</v>
      </c>
      <c r="M38" s="26">
        <f aca="true" t="shared" si="32" ref="M38:M45">L38+1</f>
        <v>43610</v>
      </c>
      <c r="N38" s="26">
        <f aca="true" t="shared" si="33" ref="N38:N45">M38+7</f>
        <v>43617</v>
      </c>
      <c r="O38" s="26">
        <f aca="true" t="shared" si="34" ref="O38:O45">N38</f>
        <v>43617</v>
      </c>
    </row>
    <row r="39" spans="1:15" ht="15" hidden="1">
      <c r="A39" s="99" t="s">
        <v>157</v>
      </c>
      <c r="B39" s="25" t="s">
        <v>1113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1114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t="15" hidden="1">
      <c r="A40" s="56" t="s">
        <v>161</v>
      </c>
      <c r="B40" s="25" t="s">
        <v>1115</v>
      </c>
      <c r="C40" s="135" t="s">
        <v>1254</v>
      </c>
      <c r="D40" s="142" t="s">
        <v>1255</v>
      </c>
      <c r="E40" s="27">
        <v>43606</v>
      </c>
      <c r="F40" s="26">
        <v>43606</v>
      </c>
      <c r="G40" s="25" t="s">
        <v>1116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t="15" hidden="1">
      <c r="A41" s="183" t="s">
        <v>1260</v>
      </c>
      <c r="B41" s="25" t="s">
        <v>1117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1118</v>
      </c>
      <c r="H41" s="26">
        <f>F41+10</f>
        <v>43622</v>
      </c>
      <c r="I41" s="26">
        <f>H41+1</f>
        <v>43623</v>
      </c>
      <c r="J41" s="84">
        <f>I41+1</f>
        <v>43624</v>
      </c>
      <c r="K41" s="84">
        <f>J41+1</f>
        <v>43625</v>
      </c>
      <c r="L41" s="407" t="s">
        <v>1292</v>
      </c>
      <c r="M41" s="408"/>
      <c r="N41" s="408"/>
      <c r="O41" s="409"/>
    </row>
    <row r="42" spans="1:15" ht="15" hidden="1">
      <c r="A42" s="152" t="s">
        <v>480</v>
      </c>
      <c r="B42" s="25" t="s">
        <v>1119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1120</v>
      </c>
      <c r="H42" s="26">
        <f t="shared" si="30"/>
        <v>43629</v>
      </c>
      <c r="I42" s="59">
        <f aca="true" t="shared" si="35" ref="I42:K4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t="15" hidden="1">
      <c r="A43" s="56" t="s">
        <v>157</v>
      </c>
      <c r="B43" s="25" t="s">
        <v>1121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1122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t="15">
      <c r="A44" s="56" t="s">
        <v>161</v>
      </c>
      <c r="B44" s="25" t="s">
        <v>1123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1237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96">
        <f t="shared" si="33"/>
        <v>43659</v>
      </c>
      <c r="O44" s="96" t="s">
        <v>1563</v>
      </c>
    </row>
    <row r="45" spans="1:15" ht="15">
      <c r="A45" s="183" t="s">
        <v>1315</v>
      </c>
      <c r="B45" s="25" t="s">
        <v>1238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1239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t="15">
      <c r="A46" s="152" t="s">
        <v>480</v>
      </c>
      <c r="B46" s="25" t="s">
        <v>1240</v>
      </c>
      <c r="C46" s="27">
        <v>43645</v>
      </c>
      <c r="D46" s="27">
        <f aca="true" t="shared" si="36" ref="D46:D53">C46</f>
        <v>43645</v>
      </c>
      <c r="E46" s="27">
        <f aca="true" t="shared" si="37" ref="E46:F49">D46+1</f>
        <v>43646</v>
      </c>
      <c r="F46" s="26">
        <f t="shared" si="37"/>
        <v>43647</v>
      </c>
      <c r="G46" s="25" t="s">
        <v>1241</v>
      </c>
      <c r="H46" s="26">
        <f aca="true" t="shared" si="38" ref="H46:H53">F46+10</f>
        <v>43657</v>
      </c>
      <c r="I46" s="59">
        <f aca="true" t="shared" si="39" ref="I46:K49">H46+1</f>
        <v>43658</v>
      </c>
      <c r="J46" s="26">
        <f t="shared" si="39"/>
        <v>43659</v>
      </c>
      <c r="K46" s="26">
        <f t="shared" si="39"/>
        <v>43660</v>
      </c>
      <c r="L46" s="84">
        <f aca="true" t="shared" si="40" ref="L46:L53">K46+5</f>
        <v>43665</v>
      </c>
      <c r="M46" s="84">
        <f aca="true" t="shared" si="41" ref="M46:M53">L46+1</f>
        <v>43666</v>
      </c>
      <c r="N46" s="407" t="s">
        <v>1552</v>
      </c>
      <c r="O46" s="409"/>
    </row>
    <row r="47" spans="1:15" ht="15">
      <c r="A47" s="56" t="s">
        <v>157</v>
      </c>
      <c r="B47" s="25" t="s">
        <v>1242</v>
      </c>
      <c r="C47" s="27">
        <v>43652</v>
      </c>
      <c r="D47" s="27">
        <f t="shared" si="36"/>
        <v>43652</v>
      </c>
      <c r="E47" s="27">
        <f t="shared" si="37"/>
        <v>43653</v>
      </c>
      <c r="F47" s="26">
        <f t="shared" si="37"/>
        <v>43654</v>
      </c>
      <c r="G47" s="25" t="s">
        <v>1243</v>
      </c>
      <c r="H47" s="26">
        <f t="shared" si="38"/>
        <v>43664</v>
      </c>
      <c r="I47" s="59">
        <f t="shared" si="39"/>
        <v>43665</v>
      </c>
      <c r="J47" s="26">
        <f t="shared" si="39"/>
        <v>43666</v>
      </c>
      <c r="K47" s="26">
        <f t="shared" si="39"/>
        <v>43667</v>
      </c>
      <c r="L47" s="26">
        <f t="shared" si="40"/>
        <v>43672</v>
      </c>
      <c r="M47" s="26">
        <f t="shared" si="41"/>
        <v>43673</v>
      </c>
      <c r="N47" s="26">
        <f aca="true" t="shared" si="42" ref="N47:N53">M47+7</f>
        <v>43680</v>
      </c>
      <c r="O47" s="26">
        <f aca="true" t="shared" si="43" ref="O47:O53">N47</f>
        <v>43680</v>
      </c>
    </row>
    <row r="48" spans="1:15" ht="15">
      <c r="A48" s="211" t="s">
        <v>1564</v>
      </c>
      <c r="B48" s="25" t="s">
        <v>1244</v>
      </c>
      <c r="C48" s="27">
        <v>43659</v>
      </c>
      <c r="D48" s="27">
        <f t="shared" si="36"/>
        <v>43659</v>
      </c>
      <c r="E48" s="27">
        <f t="shared" si="37"/>
        <v>43660</v>
      </c>
      <c r="F48" s="26">
        <f t="shared" si="37"/>
        <v>43661</v>
      </c>
      <c r="G48" s="25" t="s">
        <v>1245</v>
      </c>
      <c r="H48" s="26">
        <f t="shared" si="38"/>
        <v>43671</v>
      </c>
      <c r="I48" s="59">
        <f t="shared" si="39"/>
        <v>43672</v>
      </c>
      <c r="J48" s="26">
        <f t="shared" si="39"/>
        <v>43673</v>
      </c>
      <c r="K48" s="26">
        <f t="shared" si="39"/>
        <v>43674</v>
      </c>
      <c r="L48" s="26">
        <f t="shared" si="40"/>
        <v>43679</v>
      </c>
      <c r="M48" s="26">
        <f t="shared" si="41"/>
        <v>43680</v>
      </c>
      <c r="N48" s="26">
        <f t="shared" si="42"/>
        <v>43687</v>
      </c>
      <c r="O48" s="26">
        <f t="shared" si="43"/>
        <v>43687</v>
      </c>
    </row>
    <row r="49" spans="1:15" ht="15">
      <c r="A49" s="56" t="s">
        <v>194</v>
      </c>
      <c r="B49" s="25" t="s">
        <v>1246</v>
      </c>
      <c r="C49" s="27">
        <v>43666</v>
      </c>
      <c r="D49" s="27">
        <f t="shared" si="36"/>
        <v>43666</v>
      </c>
      <c r="E49" s="27">
        <f t="shared" si="37"/>
        <v>43667</v>
      </c>
      <c r="F49" s="26">
        <f t="shared" si="37"/>
        <v>43668</v>
      </c>
      <c r="G49" s="25" t="s">
        <v>1247</v>
      </c>
      <c r="H49" s="26">
        <f t="shared" si="38"/>
        <v>43678</v>
      </c>
      <c r="I49" s="59">
        <f t="shared" si="39"/>
        <v>43679</v>
      </c>
      <c r="J49" s="26">
        <f t="shared" si="39"/>
        <v>43680</v>
      </c>
      <c r="K49" s="26">
        <f t="shared" si="39"/>
        <v>43681</v>
      </c>
      <c r="L49" s="26">
        <f t="shared" si="40"/>
        <v>43686</v>
      </c>
      <c r="M49" s="26">
        <f t="shared" si="41"/>
        <v>43687</v>
      </c>
      <c r="N49" s="26">
        <f t="shared" si="42"/>
        <v>43694</v>
      </c>
      <c r="O49" s="26">
        <f t="shared" si="43"/>
        <v>43694</v>
      </c>
    </row>
    <row r="50" spans="1:15" ht="15">
      <c r="A50" s="183" t="s">
        <v>1553</v>
      </c>
      <c r="B50" s="25" t="s">
        <v>1383</v>
      </c>
      <c r="C50" s="27">
        <v>43673</v>
      </c>
      <c r="D50" s="27">
        <f t="shared" si="36"/>
        <v>43673</v>
      </c>
      <c r="E50" s="27">
        <f aca="true" t="shared" si="44" ref="E50:F53">D50+1</f>
        <v>43674</v>
      </c>
      <c r="F50" s="26">
        <f t="shared" si="44"/>
        <v>43675</v>
      </c>
      <c r="G50" s="25" t="s">
        <v>1384</v>
      </c>
      <c r="H50" s="26">
        <f t="shared" si="38"/>
        <v>43685</v>
      </c>
      <c r="I50" s="59">
        <f aca="true" t="shared" si="45" ref="I50:K53">H50+1</f>
        <v>43686</v>
      </c>
      <c r="J50" s="26">
        <f t="shared" si="45"/>
        <v>43687</v>
      </c>
      <c r="K50" s="26">
        <f t="shared" si="45"/>
        <v>43688</v>
      </c>
      <c r="L50" s="26">
        <f t="shared" si="40"/>
        <v>43693</v>
      </c>
      <c r="M50" s="26">
        <f t="shared" si="41"/>
        <v>43694</v>
      </c>
      <c r="N50" s="26">
        <f t="shared" si="42"/>
        <v>43701</v>
      </c>
      <c r="O50" s="26">
        <f t="shared" si="43"/>
        <v>43701</v>
      </c>
    </row>
    <row r="51" spans="1:15" ht="15">
      <c r="A51" s="56" t="s">
        <v>157</v>
      </c>
      <c r="B51" s="25" t="s">
        <v>1385</v>
      </c>
      <c r="C51" s="27">
        <v>43680</v>
      </c>
      <c r="D51" s="27">
        <f t="shared" si="36"/>
        <v>43680</v>
      </c>
      <c r="E51" s="27">
        <f t="shared" si="44"/>
        <v>43681</v>
      </c>
      <c r="F51" s="26">
        <f t="shared" si="44"/>
        <v>43682</v>
      </c>
      <c r="G51" s="25" t="s">
        <v>1386</v>
      </c>
      <c r="H51" s="26">
        <f t="shared" si="38"/>
        <v>43692</v>
      </c>
      <c r="I51" s="59">
        <f t="shared" si="45"/>
        <v>43693</v>
      </c>
      <c r="J51" s="26">
        <f t="shared" si="45"/>
        <v>43694</v>
      </c>
      <c r="K51" s="26">
        <f t="shared" si="45"/>
        <v>43695</v>
      </c>
      <c r="L51" s="26">
        <f t="shared" si="40"/>
        <v>43700</v>
      </c>
      <c r="M51" s="26">
        <f t="shared" si="41"/>
        <v>43701</v>
      </c>
      <c r="N51" s="26">
        <f t="shared" si="42"/>
        <v>43708</v>
      </c>
      <c r="O51" s="26">
        <f t="shared" si="43"/>
        <v>43708</v>
      </c>
    </row>
    <row r="52" spans="1:15" ht="15">
      <c r="A52" s="56" t="s">
        <v>1565</v>
      </c>
      <c r="B52" s="25" t="s">
        <v>1387</v>
      </c>
      <c r="C52" s="27">
        <v>43687</v>
      </c>
      <c r="D52" s="27">
        <f t="shared" si="36"/>
        <v>43687</v>
      </c>
      <c r="E52" s="27">
        <f t="shared" si="44"/>
        <v>43688</v>
      </c>
      <c r="F52" s="26">
        <f t="shared" si="44"/>
        <v>43689</v>
      </c>
      <c r="G52" s="25" t="s">
        <v>1388</v>
      </c>
      <c r="H52" s="26">
        <f t="shared" si="38"/>
        <v>43699</v>
      </c>
      <c r="I52" s="59">
        <f t="shared" si="45"/>
        <v>43700</v>
      </c>
      <c r="J52" s="26">
        <f t="shared" si="45"/>
        <v>43701</v>
      </c>
      <c r="K52" s="26">
        <f t="shared" si="45"/>
        <v>43702</v>
      </c>
      <c r="L52" s="26">
        <f t="shared" si="40"/>
        <v>43707</v>
      </c>
      <c r="M52" s="26">
        <f t="shared" si="41"/>
        <v>43708</v>
      </c>
      <c r="N52" s="26">
        <f t="shared" si="42"/>
        <v>43715</v>
      </c>
      <c r="O52" s="26">
        <f t="shared" si="43"/>
        <v>43715</v>
      </c>
    </row>
    <row r="53" spans="1:15" ht="15">
      <c r="A53" s="56" t="s">
        <v>194</v>
      </c>
      <c r="B53" s="25" t="s">
        <v>1389</v>
      </c>
      <c r="C53" s="27">
        <v>43694</v>
      </c>
      <c r="D53" s="27">
        <f t="shared" si="36"/>
        <v>43694</v>
      </c>
      <c r="E53" s="27">
        <f t="shared" si="44"/>
        <v>43695</v>
      </c>
      <c r="F53" s="26">
        <f t="shared" si="44"/>
        <v>43696</v>
      </c>
      <c r="G53" s="25" t="s">
        <v>1390</v>
      </c>
      <c r="H53" s="26">
        <f t="shared" si="38"/>
        <v>43706</v>
      </c>
      <c r="I53" s="59">
        <f t="shared" si="45"/>
        <v>43707</v>
      </c>
      <c r="J53" s="26">
        <f t="shared" si="45"/>
        <v>43708</v>
      </c>
      <c r="K53" s="26">
        <f t="shared" si="45"/>
        <v>43709</v>
      </c>
      <c r="L53" s="26">
        <f t="shared" si="40"/>
        <v>43714</v>
      </c>
      <c r="M53" s="26">
        <f t="shared" si="41"/>
        <v>43715</v>
      </c>
      <c r="N53" s="26">
        <f t="shared" si="42"/>
        <v>43722</v>
      </c>
      <c r="O53" s="26">
        <f t="shared" si="43"/>
        <v>43722</v>
      </c>
    </row>
    <row r="54" spans="1:15" ht="15">
      <c r="A54" s="152" t="s">
        <v>429</v>
      </c>
      <c r="B54" s="25" t="s">
        <v>1628</v>
      </c>
      <c r="C54" s="27">
        <v>43701</v>
      </c>
      <c r="D54" s="27">
        <f>C54</f>
        <v>43701</v>
      </c>
      <c r="E54" s="27">
        <f>D54+1</f>
        <v>43702</v>
      </c>
      <c r="F54" s="26">
        <f>E54+1</f>
        <v>43703</v>
      </c>
      <c r="G54" s="25" t="s">
        <v>1629</v>
      </c>
      <c r="H54" s="26">
        <f>F54+10</f>
        <v>43713</v>
      </c>
      <c r="I54" s="59">
        <f>H54+1</f>
        <v>43714</v>
      </c>
      <c r="J54" s="26">
        <f>I54+1</f>
        <v>43715</v>
      </c>
      <c r="K54" s="26">
        <f>J54+1</f>
        <v>43716</v>
      </c>
      <c r="L54" s="26">
        <f>K54+5</f>
        <v>43721</v>
      </c>
      <c r="M54" s="26">
        <f>L54+1</f>
        <v>43722</v>
      </c>
      <c r="N54" s="26">
        <f>M54+7</f>
        <v>43729</v>
      </c>
      <c r="O54" s="26">
        <f>N54</f>
        <v>43729</v>
      </c>
    </row>
    <row r="55" spans="1:15" ht="15">
      <c r="A55" s="56" t="s">
        <v>157</v>
      </c>
      <c r="B55" s="25" t="s">
        <v>1630</v>
      </c>
      <c r="C55" s="27">
        <v>43708</v>
      </c>
      <c r="D55" s="27">
        <f>C55</f>
        <v>43708</v>
      </c>
      <c r="E55" s="27">
        <f>D55+1</f>
        <v>43709</v>
      </c>
      <c r="F55" s="26">
        <f>E55+1</f>
        <v>43710</v>
      </c>
      <c r="G55" s="25" t="s">
        <v>1631</v>
      </c>
      <c r="H55" s="26">
        <f>F55+10</f>
        <v>43720</v>
      </c>
      <c r="I55" s="59">
        <f>H55+1</f>
        <v>43721</v>
      </c>
      <c r="J55" s="26">
        <f>I55+1</f>
        <v>43722</v>
      </c>
      <c r="K55" s="26">
        <f>J55+1</f>
        <v>43723</v>
      </c>
      <c r="L55" s="26">
        <f>K55+5</f>
        <v>43728</v>
      </c>
      <c r="M55" s="26">
        <f>L55+1</f>
        <v>43729</v>
      </c>
      <c r="N55" s="26">
        <f>M55+7</f>
        <v>43736</v>
      </c>
      <c r="O55" s="26">
        <f>N55</f>
        <v>43736</v>
      </c>
    </row>
    <row r="56" spans="1:15" ht="15">
      <c r="A56" s="56" t="s">
        <v>1564</v>
      </c>
      <c r="B56" s="25" t="s">
        <v>1632</v>
      </c>
      <c r="C56" s="27">
        <v>43715</v>
      </c>
      <c r="D56" s="27">
        <f>C56</f>
        <v>43715</v>
      </c>
      <c r="E56" s="27">
        <f>D56+1</f>
        <v>43716</v>
      </c>
      <c r="F56" s="26">
        <f>E56+1</f>
        <v>43717</v>
      </c>
      <c r="G56" s="25" t="s">
        <v>1633</v>
      </c>
      <c r="H56" s="26">
        <f>F56+10</f>
        <v>43727</v>
      </c>
      <c r="I56" s="59">
        <f>H56+1</f>
        <v>43728</v>
      </c>
      <c r="J56" s="26">
        <f>I56+1</f>
        <v>43729</v>
      </c>
      <c r="K56" s="26">
        <f>J56+1</f>
        <v>43730</v>
      </c>
      <c r="L56" s="26">
        <f>K56+5</f>
        <v>43735</v>
      </c>
      <c r="M56" s="26">
        <f>L56+1</f>
        <v>43736</v>
      </c>
      <c r="N56" s="26">
        <f>M56+7</f>
        <v>43743</v>
      </c>
      <c r="O56" s="26">
        <f>N56</f>
        <v>43743</v>
      </c>
    </row>
    <row r="57" spans="1:15" ht="15">
      <c r="A57" s="56" t="s">
        <v>194</v>
      </c>
      <c r="B57" s="25" t="s">
        <v>1634</v>
      </c>
      <c r="C57" s="27">
        <v>43722</v>
      </c>
      <c r="D57" s="27">
        <f>C57</f>
        <v>43722</v>
      </c>
      <c r="E57" s="27">
        <f>D57+1</f>
        <v>43723</v>
      </c>
      <c r="F57" s="26">
        <f>E57+1</f>
        <v>43724</v>
      </c>
      <c r="G57" s="25" t="s">
        <v>1635</v>
      </c>
      <c r="H57" s="26">
        <f>F57+10</f>
        <v>43734</v>
      </c>
      <c r="I57" s="59">
        <f>H57+1</f>
        <v>43735</v>
      </c>
      <c r="J57" s="26">
        <f>I57+1</f>
        <v>43736</v>
      </c>
      <c r="K57" s="26">
        <f>J57+1</f>
        <v>43737</v>
      </c>
      <c r="L57" s="26">
        <f>K57+5</f>
        <v>43742</v>
      </c>
      <c r="M57" s="26">
        <f>L57+1</f>
        <v>43743</v>
      </c>
      <c r="N57" s="26">
        <f>M57+7</f>
        <v>43750</v>
      </c>
      <c r="O57" s="26">
        <f>N57</f>
        <v>43750</v>
      </c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2" t="s">
        <v>25</v>
      </c>
      <c r="B59" s="272" t="s">
        <v>58</v>
      </c>
      <c r="C59" s="400"/>
      <c r="D59" s="400"/>
      <c r="E59" s="400"/>
      <c r="F59" s="400"/>
      <c r="G59" s="400"/>
      <c r="H59" s="400"/>
      <c r="I59" s="40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hidden="1">
      <c r="A60" s="50" t="s">
        <v>27</v>
      </c>
      <c r="B60" s="396" t="s">
        <v>104</v>
      </c>
      <c r="C60" s="327"/>
      <c r="D60" s="327"/>
      <c r="E60" s="327"/>
      <c r="F60" s="327"/>
      <c r="G60" s="327"/>
      <c r="H60" s="327"/>
      <c r="I60" s="32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>
      <c r="A61" s="46" t="s">
        <v>904</v>
      </c>
      <c r="B61" s="268" t="s">
        <v>105</v>
      </c>
      <c r="C61" s="395"/>
      <c r="D61" s="395"/>
      <c r="E61" s="395"/>
      <c r="F61" s="395"/>
      <c r="G61" s="395"/>
      <c r="H61" s="395"/>
      <c r="I61" s="39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>
      <c r="A62" s="62" t="s">
        <v>30</v>
      </c>
      <c r="B62" s="414" t="s">
        <v>101</v>
      </c>
      <c r="C62" s="415"/>
      <c r="D62" s="415"/>
      <c r="E62" s="415"/>
      <c r="F62" s="415"/>
      <c r="G62" s="415"/>
      <c r="H62" s="415"/>
      <c r="I62" s="4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>
      <c r="A63" s="46" t="s">
        <v>39</v>
      </c>
      <c r="B63" s="268" t="s">
        <v>43</v>
      </c>
      <c r="C63" s="395"/>
      <c r="D63" s="395"/>
      <c r="E63" s="395"/>
      <c r="F63" s="395"/>
      <c r="G63" s="395"/>
      <c r="H63" s="395"/>
      <c r="I63" s="39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>
      <c r="A64" s="46" t="s">
        <v>31</v>
      </c>
      <c r="B64" s="268" t="s">
        <v>173</v>
      </c>
      <c r="C64" s="395"/>
      <c r="D64" s="395"/>
      <c r="E64" s="395"/>
      <c r="F64" s="395"/>
      <c r="G64" s="395"/>
      <c r="H64" s="395"/>
      <c r="I64" s="39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>
      <c r="A65" s="46" t="s">
        <v>195</v>
      </c>
      <c r="B65" s="266" t="s">
        <v>304</v>
      </c>
      <c r="C65" s="267"/>
      <c r="D65" s="267"/>
      <c r="E65" s="267"/>
      <c r="F65" s="267"/>
      <c r="G65" s="267"/>
      <c r="H65" s="267"/>
      <c r="I65" s="26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>
      <c r="A66" s="47" t="s">
        <v>59</v>
      </c>
      <c r="B66" s="268" t="s">
        <v>60</v>
      </c>
      <c r="C66" s="395"/>
      <c r="D66" s="395"/>
      <c r="E66" s="395"/>
      <c r="F66" s="395"/>
      <c r="G66" s="395"/>
      <c r="H66" s="395"/>
      <c r="I66" s="39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>
      <c r="A67" s="47" t="s">
        <v>61</v>
      </c>
      <c r="B67" s="268" t="s">
        <v>62</v>
      </c>
      <c r="C67" s="395"/>
      <c r="D67" s="395"/>
      <c r="E67" s="395"/>
      <c r="F67" s="395"/>
      <c r="G67" s="395"/>
      <c r="H67" s="395"/>
      <c r="I67" s="39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>
      <c r="A68" s="47" t="s">
        <v>901</v>
      </c>
      <c r="B68" s="266" t="s">
        <v>902</v>
      </c>
      <c r="C68" s="267"/>
      <c r="D68" s="267"/>
      <c r="E68" s="267"/>
      <c r="F68" s="267"/>
      <c r="G68" s="267"/>
      <c r="H68" s="267"/>
      <c r="I68" s="26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>
      <c r="A69" s="46" t="s">
        <v>63</v>
      </c>
      <c r="B69" s="268" t="s">
        <v>174</v>
      </c>
      <c r="C69" s="395"/>
      <c r="D69" s="395"/>
      <c r="E69" s="395"/>
      <c r="F69" s="395"/>
      <c r="G69" s="395"/>
      <c r="H69" s="395"/>
      <c r="I69" s="39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hidden="1">
      <c r="A70" s="46" t="s">
        <v>64</v>
      </c>
      <c r="B70" s="413" t="s">
        <v>171</v>
      </c>
      <c r="C70" s="413"/>
      <c r="D70" s="413"/>
      <c r="E70" s="413"/>
      <c r="F70" s="413"/>
      <c r="G70" s="413"/>
      <c r="H70" s="413"/>
      <c r="I70" s="4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</sheetData>
  <sheetProtection/>
  <mergeCells count="56">
    <mergeCell ref="J26:K26"/>
    <mergeCell ref="L26:M26"/>
    <mergeCell ref="N26:O26"/>
    <mergeCell ref="B59:I59"/>
    <mergeCell ref="B60:I60"/>
    <mergeCell ref="E26:F26"/>
    <mergeCell ref="H26:I26"/>
    <mergeCell ref="B61:I61"/>
    <mergeCell ref="N27:O27"/>
    <mergeCell ref="C27:D27"/>
    <mergeCell ref="E27:F27"/>
    <mergeCell ref="H27:I27"/>
    <mergeCell ref="N35:O35"/>
    <mergeCell ref="J27:K27"/>
    <mergeCell ref="L27:M27"/>
    <mergeCell ref="L41:O41"/>
    <mergeCell ref="N46:O46"/>
    <mergeCell ref="C25:D25"/>
    <mergeCell ref="E25:F25"/>
    <mergeCell ref="H25:I25"/>
    <mergeCell ref="J25:K25"/>
    <mergeCell ref="L25:M25"/>
    <mergeCell ref="N25:O25"/>
    <mergeCell ref="N4:O4"/>
    <mergeCell ref="L5:M5"/>
    <mergeCell ref="E4:F4"/>
    <mergeCell ref="L6:M6"/>
    <mergeCell ref="N17:O17"/>
    <mergeCell ref="J5:K5"/>
    <mergeCell ref="N5:O5"/>
    <mergeCell ref="H4:I4"/>
    <mergeCell ref="N19:O19"/>
    <mergeCell ref="N20:O20"/>
    <mergeCell ref="B69:I69"/>
    <mergeCell ref="C6:D6"/>
    <mergeCell ref="B1:O1"/>
    <mergeCell ref="B2:O2"/>
    <mergeCell ref="N6:O6"/>
    <mergeCell ref="C5:D5"/>
    <mergeCell ref="E5:F5"/>
    <mergeCell ref="C26:D26"/>
    <mergeCell ref="C4:D4"/>
    <mergeCell ref="J4:K4"/>
    <mergeCell ref="L4:M4"/>
    <mergeCell ref="H6:I6"/>
    <mergeCell ref="J6:K6"/>
    <mergeCell ref="H5:I5"/>
    <mergeCell ref="E6:F6"/>
    <mergeCell ref="B70:I70"/>
    <mergeCell ref="B62:I62"/>
    <mergeCell ref="B63:I63"/>
    <mergeCell ref="B64:I64"/>
    <mergeCell ref="B66:I66"/>
    <mergeCell ref="B65:I65"/>
    <mergeCell ref="B67:I67"/>
    <mergeCell ref="B68:I68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4">
      <selection activeCell="O52" sqref="O52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51" t="s">
        <v>67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2:21" ht="16.5" customHeight="1">
      <c r="B2" s="252" t="s">
        <v>68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4.25">
      <c r="A4" s="278" t="s">
        <v>69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14.25">
      <c r="A5" s="44" t="s">
        <v>33</v>
      </c>
      <c r="B5" s="44" t="s">
        <v>34</v>
      </c>
      <c r="C5" s="273" t="s">
        <v>71</v>
      </c>
      <c r="D5" s="385"/>
      <c r="E5" s="273" t="s">
        <v>72</v>
      </c>
      <c r="F5" s="385"/>
      <c r="G5" s="273" t="s">
        <v>72</v>
      </c>
      <c r="H5" s="385"/>
      <c r="I5" s="273" t="s">
        <v>73</v>
      </c>
      <c r="J5" s="385"/>
      <c r="K5" s="276" t="s">
        <v>74</v>
      </c>
      <c r="L5" s="277"/>
      <c r="M5" s="44" t="s">
        <v>34</v>
      </c>
      <c r="N5" s="276" t="s">
        <v>75</v>
      </c>
      <c r="O5" s="277"/>
      <c r="P5" s="276" t="s">
        <v>76</v>
      </c>
      <c r="Q5" s="277"/>
      <c r="R5" s="276" t="s">
        <v>74</v>
      </c>
      <c r="S5" s="277"/>
      <c r="T5" s="273" t="s">
        <v>71</v>
      </c>
      <c r="U5" s="275"/>
    </row>
    <row r="6" spans="1:21" ht="14.25">
      <c r="A6" s="20" t="s">
        <v>3</v>
      </c>
      <c r="B6" s="20" t="s">
        <v>4</v>
      </c>
      <c r="C6" s="270" t="s">
        <v>78</v>
      </c>
      <c r="D6" s="271"/>
      <c r="E6" s="270" t="s">
        <v>79</v>
      </c>
      <c r="F6" s="271"/>
      <c r="G6" s="270" t="s">
        <v>79</v>
      </c>
      <c r="H6" s="271"/>
      <c r="I6" s="270" t="s">
        <v>80</v>
      </c>
      <c r="J6" s="271"/>
      <c r="K6" s="269" t="s">
        <v>81</v>
      </c>
      <c r="L6" s="269"/>
      <c r="M6" s="20" t="s">
        <v>4</v>
      </c>
      <c r="N6" s="269" t="s">
        <v>82</v>
      </c>
      <c r="O6" s="269"/>
      <c r="P6" s="269" t="s">
        <v>83</v>
      </c>
      <c r="Q6" s="269"/>
      <c r="R6" s="269" t="s">
        <v>81</v>
      </c>
      <c r="S6" s="269"/>
      <c r="T6" s="270" t="s">
        <v>78</v>
      </c>
      <c r="U6" s="271"/>
    </row>
    <row r="7" spans="1:21" ht="14.25">
      <c r="A7" s="20"/>
      <c r="B7" s="20"/>
      <c r="C7" s="270" t="s">
        <v>275</v>
      </c>
      <c r="D7" s="271"/>
      <c r="E7" s="270" t="s">
        <v>276</v>
      </c>
      <c r="F7" s="271"/>
      <c r="G7" s="270" t="s">
        <v>277</v>
      </c>
      <c r="H7" s="271"/>
      <c r="I7" s="270" t="s">
        <v>278</v>
      </c>
      <c r="J7" s="271"/>
      <c r="K7" s="20" t="s">
        <v>279</v>
      </c>
      <c r="L7" s="20" t="s">
        <v>280</v>
      </c>
      <c r="M7" s="20"/>
      <c r="N7" s="270" t="s">
        <v>281</v>
      </c>
      <c r="O7" s="271"/>
      <c r="P7" s="270" t="s">
        <v>282</v>
      </c>
      <c r="Q7" s="271"/>
      <c r="R7" s="270" t="s">
        <v>283</v>
      </c>
      <c r="S7" s="271"/>
      <c r="T7" s="270" t="s">
        <v>282</v>
      </c>
      <c r="U7" s="271"/>
    </row>
    <row r="8" spans="1:21" ht="15" hidden="1">
      <c r="A8" s="45" t="s">
        <v>312</v>
      </c>
      <c r="B8" s="25" t="s">
        <v>392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393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420" t="s">
        <v>570</v>
      </c>
      <c r="S8" s="421"/>
      <c r="T8" s="421"/>
      <c r="U8" s="422"/>
    </row>
    <row r="9" spans="1:21" ht="15" hidden="1">
      <c r="A9" s="45" t="s">
        <v>465</v>
      </c>
      <c r="B9" s="25" t="s">
        <v>466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467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458</v>
      </c>
      <c r="B10" s="25" t="s">
        <v>459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460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571</v>
      </c>
      <c r="B11" s="25" t="s">
        <v>394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395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465</v>
      </c>
      <c r="B12" s="25" t="s">
        <v>468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469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686</v>
      </c>
      <c r="B13" s="25"/>
      <c r="C13" s="403" t="s">
        <v>687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5"/>
    </row>
    <row r="14" spans="1:21" ht="15" hidden="1">
      <c r="A14" s="45" t="s">
        <v>572</v>
      </c>
      <c r="B14" s="25" t="s">
        <v>396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397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458</v>
      </c>
      <c r="B15" s="25" t="s">
        <v>461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462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695</v>
      </c>
      <c r="B16" s="25" t="s">
        <v>696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697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571</v>
      </c>
      <c r="B17" s="25" t="s">
        <v>657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658</v>
      </c>
      <c r="N17" s="142" t="s">
        <v>858</v>
      </c>
      <c r="O17" s="94" t="s">
        <v>858</v>
      </c>
      <c r="P17" s="27">
        <v>43499</v>
      </c>
      <c r="Q17" s="26">
        <f t="shared" si="9"/>
        <v>43500</v>
      </c>
      <c r="R17" s="142" t="s">
        <v>99</v>
      </c>
      <c r="S17" s="94" t="s">
        <v>99</v>
      </c>
      <c r="T17" s="27">
        <v>43520</v>
      </c>
      <c r="U17" s="26">
        <f>T17+1</f>
        <v>43521</v>
      </c>
    </row>
    <row r="18" spans="1:21" ht="15" hidden="1">
      <c r="A18" s="79" t="s">
        <v>458</v>
      </c>
      <c r="B18" s="25" t="s">
        <v>656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659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908</v>
      </c>
    </row>
    <row r="19" spans="1:21" ht="15" hidden="1">
      <c r="A19" s="90" t="s">
        <v>686</v>
      </c>
      <c r="B19" s="25"/>
      <c r="C19" s="403" t="s">
        <v>687</v>
      </c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5"/>
    </row>
    <row r="20" spans="1:21" ht="15" hidden="1">
      <c r="A20" s="90" t="s">
        <v>686</v>
      </c>
      <c r="B20" s="25"/>
      <c r="C20" s="403" t="s">
        <v>687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5"/>
    </row>
    <row r="21" spans="1:21" ht="15" hidden="1">
      <c r="A21" s="79" t="s">
        <v>695</v>
      </c>
      <c r="B21" s="25" t="s">
        <v>466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895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5" hidden="1">
      <c r="A22" s="45" t="s">
        <v>571</v>
      </c>
      <c r="B22" s="25" t="s">
        <v>688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689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 hidden="1">
      <c r="A23" s="106" t="s">
        <v>907</v>
      </c>
      <c r="B23" s="159" t="s">
        <v>896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897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 hidden="1">
      <c r="A24" s="79" t="s">
        <v>695</v>
      </c>
      <c r="B24" s="25" t="s">
        <v>424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425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5" hidden="1">
      <c r="A25" s="45" t="s">
        <v>571</v>
      </c>
      <c r="B25" s="25" t="s">
        <v>919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920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 hidden="1">
      <c r="A26" s="79" t="s">
        <v>907</v>
      </c>
      <c r="B26" s="25" t="s">
        <v>898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899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 hidden="1">
      <c r="A27" s="79" t="s">
        <v>695</v>
      </c>
      <c r="B27" s="25" t="s">
        <v>526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527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5" hidden="1">
      <c r="A28" s="45" t="s">
        <v>571</v>
      </c>
      <c r="B28" s="25" t="s">
        <v>911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912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 hidden="1">
      <c r="A29" s="79" t="s">
        <v>907</v>
      </c>
      <c r="B29" s="25" t="s">
        <v>915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917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 hidden="1">
      <c r="A30" s="79" t="s">
        <v>695</v>
      </c>
      <c r="B30" s="25" t="s">
        <v>916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918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5" hidden="1">
      <c r="A31" s="45" t="s">
        <v>571</v>
      </c>
      <c r="B31" s="25" t="s">
        <v>913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914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 hidden="1">
      <c r="A32" s="79" t="s">
        <v>907</v>
      </c>
      <c r="B32" s="25" t="s">
        <v>1016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1017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 hidden="1">
      <c r="A33" s="79" t="s">
        <v>695</v>
      </c>
      <c r="B33" s="25" t="s">
        <v>1018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aca="true" t="shared" si="38" ref="F33:G37">E33+1</f>
        <v>43600</v>
      </c>
      <c r="G33" s="26">
        <f t="shared" si="38"/>
        <v>43601</v>
      </c>
      <c r="H33" s="26">
        <f t="shared" si="28"/>
        <v>43601</v>
      </c>
      <c r="I33" s="84" t="s">
        <v>99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1019</v>
      </c>
      <c r="N33" s="27">
        <f t="shared" si="33"/>
        <v>43609</v>
      </c>
      <c r="O33" s="26">
        <f aca="true" t="shared" si="39" ref="O33:Q36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5" hidden="1">
      <c r="A34" s="45" t="s">
        <v>571</v>
      </c>
      <c r="B34" s="25" t="s">
        <v>1020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1021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" hidden="1">
      <c r="A35" s="79" t="s">
        <v>907</v>
      </c>
      <c r="B35" s="25" t="s">
        <v>1105</v>
      </c>
      <c r="C35" s="27">
        <v>43611</v>
      </c>
      <c r="D35" s="26">
        <f>C35+1</f>
        <v>43612</v>
      </c>
      <c r="E35" s="27">
        <f>SUM(D35,1)</f>
        <v>43613</v>
      </c>
      <c r="F35" s="26">
        <f t="shared" si="38"/>
        <v>43614</v>
      </c>
      <c r="G35" s="26">
        <f t="shared" si="38"/>
        <v>43615</v>
      </c>
      <c r="H35" s="26">
        <f>G35</f>
        <v>43615</v>
      </c>
      <c r="I35" s="26">
        <f>H35+2</f>
        <v>43617</v>
      </c>
      <c r="J35" s="26">
        <f>I35</f>
        <v>43617</v>
      </c>
      <c r="K35" s="26">
        <f>J35+4</f>
        <v>43621</v>
      </c>
      <c r="L35" s="26">
        <f>K35+1</f>
        <v>43622</v>
      </c>
      <c r="M35" s="25" t="s">
        <v>1106</v>
      </c>
      <c r="N35" s="27">
        <f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>Q35+3</f>
        <v>43629</v>
      </c>
      <c r="S35" s="26">
        <f>R35</f>
        <v>43629</v>
      </c>
      <c r="T35" s="27">
        <v>43632</v>
      </c>
      <c r="U35" s="26">
        <f>T35+1</f>
        <v>43633</v>
      </c>
    </row>
    <row r="36" spans="1:21" ht="15" hidden="1">
      <c r="A36" s="79" t="s">
        <v>695</v>
      </c>
      <c r="B36" s="25" t="s">
        <v>1107</v>
      </c>
      <c r="C36" s="27">
        <v>43618</v>
      </c>
      <c r="D36" s="26">
        <f>C36+1</f>
        <v>43619</v>
      </c>
      <c r="E36" s="27">
        <f>SUM(D36,1)</f>
        <v>43620</v>
      </c>
      <c r="F36" s="26">
        <f t="shared" si="38"/>
        <v>43621</v>
      </c>
      <c r="G36" s="26">
        <f t="shared" si="38"/>
        <v>43622</v>
      </c>
      <c r="H36" s="26">
        <f>G36</f>
        <v>43622</v>
      </c>
      <c r="I36" s="26">
        <f>H36+2</f>
        <v>43624</v>
      </c>
      <c r="J36" s="26">
        <f>I36</f>
        <v>43624</v>
      </c>
      <c r="K36" s="26">
        <f>J36+4</f>
        <v>43628</v>
      </c>
      <c r="L36" s="26">
        <f>K36+1</f>
        <v>43629</v>
      </c>
      <c r="M36" s="25" t="s">
        <v>1108</v>
      </c>
      <c r="N36" s="27">
        <f>L36+1</f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>Q36+3</f>
        <v>43636</v>
      </c>
      <c r="S36" s="26">
        <f>R36</f>
        <v>43636</v>
      </c>
      <c r="T36" s="27">
        <v>43639</v>
      </c>
      <c r="U36" s="26">
        <f>T36+1</f>
        <v>43640</v>
      </c>
    </row>
    <row r="37" spans="1:21" ht="15" hidden="1">
      <c r="A37" s="45" t="s">
        <v>571</v>
      </c>
      <c r="B37" s="25" t="s">
        <v>1109</v>
      </c>
      <c r="C37" s="27">
        <v>43625</v>
      </c>
      <c r="D37" s="26">
        <f>C37+1</f>
        <v>43626</v>
      </c>
      <c r="E37" s="27">
        <f>SUM(D37,1)</f>
        <v>43627</v>
      </c>
      <c r="F37" s="26">
        <f t="shared" si="38"/>
        <v>43628</v>
      </c>
      <c r="G37" s="26">
        <f t="shared" si="38"/>
        <v>43629</v>
      </c>
      <c r="H37" s="26">
        <f>G37</f>
        <v>43629</v>
      </c>
      <c r="I37" s="26">
        <f>H37+2</f>
        <v>43631</v>
      </c>
      <c r="J37" s="26">
        <f>I37</f>
        <v>43631</v>
      </c>
      <c r="K37" s="26">
        <f>J37+4</f>
        <v>43635</v>
      </c>
      <c r="L37" s="26">
        <f>K37+1</f>
        <v>43636</v>
      </c>
      <c r="M37" s="25" t="s">
        <v>1110</v>
      </c>
      <c r="N37" s="27">
        <f>L37+1</f>
        <v>43637</v>
      </c>
      <c r="O37" s="26">
        <f aca="true" t="shared" si="40" ref="O37:Q39">N37+1</f>
        <v>43638</v>
      </c>
      <c r="P37" s="100">
        <f t="shared" si="40"/>
        <v>43639</v>
      </c>
      <c r="Q37" s="84">
        <f t="shared" si="40"/>
        <v>43640</v>
      </c>
      <c r="R37" s="423" t="s">
        <v>1539</v>
      </c>
      <c r="S37" s="424"/>
      <c r="T37" s="424"/>
      <c r="U37" s="425"/>
    </row>
    <row r="38" spans="1:21" ht="15">
      <c r="A38" s="79" t="s">
        <v>907</v>
      </c>
      <c r="B38" s="25" t="s">
        <v>1248</v>
      </c>
      <c r="C38" s="27">
        <v>43632</v>
      </c>
      <c r="D38" s="26">
        <f>C38+1</f>
        <v>43633</v>
      </c>
      <c r="E38" s="27">
        <f>SUM(D38,1)</f>
        <v>43634</v>
      </c>
      <c r="F38" s="26">
        <f aca="true" t="shared" si="41" ref="F38:G41">E38+1</f>
        <v>43635</v>
      </c>
      <c r="G38" s="26">
        <f t="shared" si="41"/>
        <v>43636</v>
      </c>
      <c r="H38" s="26">
        <f>G38</f>
        <v>43636</v>
      </c>
      <c r="I38" s="26">
        <f>H38+2</f>
        <v>43638</v>
      </c>
      <c r="J38" s="26">
        <f>I38</f>
        <v>43638</v>
      </c>
      <c r="K38" s="26">
        <f>J38+4</f>
        <v>43642</v>
      </c>
      <c r="L38" s="26">
        <f>K38+1</f>
        <v>43643</v>
      </c>
      <c r="M38" s="25" t="s">
        <v>1249</v>
      </c>
      <c r="N38" s="27">
        <f>L38+1</f>
        <v>43644</v>
      </c>
      <c r="O38" s="26">
        <f t="shared" si="40"/>
        <v>43645</v>
      </c>
      <c r="P38" s="27">
        <f t="shared" si="40"/>
        <v>43646</v>
      </c>
      <c r="Q38" s="26">
        <f t="shared" si="40"/>
        <v>43647</v>
      </c>
      <c r="R38" s="27">
        <f>Q38+3</f>
        <v>43650</v>
      </c>
      <c r="S38" s="26">
        <f>R38</f>
        <v>43650</v>
      </c>
      <c r="T38" s="27">
        <v>43653</v>
      </c>
      <c r="U38" s="26">
        <f>T38+1</f>
        <v>43654</v>
      </c>
    </row>
    <row r="39" spans="1:21" ht="15">
      <c r="A39" s="79" t="s">
        <v>695</v>
      </c>
      <c r="B39" s="25" t="s">
        <v>1250</v>
      </c>
      <c r="C39" s="27">
        <v>43639</v>
      </c>
      <c r="D39" s="26">
        <f>C39+1</f>
        <v>43640</v>
      </c>
      <c r="E39" s="27">
        <f>SUM(D39,1)</f>
        <v>43641</v>
      </c>
      <c r="F39" s="26">
        <f t="shared" si="41"/>
        <v>43642</v>
      </c>
      <c r="G39" s="26">
        <f t="shared" si="41"/>
        <v>43643</v>
      </c>
      <c r="H39" s="26">
        <f>G39</f>
        <v>43643</v>
      </c>
      <c r="I39" s="26">
        <f>H39+2</f>
        <v>43645</v>
      </c>
      <c r="J39" s="26">
        <f>I39</f>
        <v>43645</v>
      </c>
      <c r="K39" s="26">
        <f>J39+4</f>
        <v>43649</v>
      </c>
      <c r="L39" s="26">
        <f>K39+1</f>
        <v>43650</v>
      </c>
      <c r="M39" s="25" t="s">
        <v>1251</v>
      </c>
      <c r="N39" s="27">
        <f>L39+1</f>
        <v>43651</v>
      </c>
      <c r="O39" s="26">
        <f t="shared" si="40"/>
        <v>43652</v>
      </c>
      <c r="P39" s="27">
        <f t="shared" si="40"/>
        <v>43653</v>
      </c>
      <c r="Q39" s="26">
        <f t="shared" si="40"/>
        <v>43654</v>
      </c>
      <c r="R39" s="27">
        <f>Q39+3</f>
        <v>43657</v>
      </c>
      <c r="S39" s="26">
        <f>R39</f>
        <v>43657</v>
      </c>
      <c r="T39" s="27">
        <v>43660</v>
      </c>
      <c r="U39" s="26">
        <f>T39+1</f>
        <v>43661</v>
      </c>
    </row>
    <row r="40" spans="1:21" ht="14.25">
      <c r="A40" s="207" t="s">
        <v>1540</v>
      </c>
      <c r="B40" s="25"/>
      <c r="C40" s="27"/>
      <c r="D40" s="26"/>
      <c r="E40" s="27"/>
      <c r="F40" s="26"/>
      <c r="G40" s="26"/>
      <c r="H40" s="26"/>
      <c r="I40" s="26"/>
      <c r="J40" s="26"/>
      <c r="K40" s="26"/>
      <c r="L40" s="26"/>
      <c r="M40" s="25"/>
      <c r="N40" s="27"/>
      <c r="O40" s="26"/>
      <c r="P40" s="27"/>
      <c r="Q40" s="26"/>
      <c r="R40" s="27"/>
      <c r="S40" s="26"/>
      <c r="T40" s="27"/>
      <c r="U40" s="26"/>
    </row>
    <row r="41" spans="1:21" ht="15">
      <c r="A41" s="79" t="s">
        <v>907</v>
      </c>
      <c r="B41" s="25" t="s">
        <v>1271</v>
      </c>
      <c r="C41" s="27">
        <v>43653</v>
      </c>
      <c r="D41" s="26">
        <f aca="true" t="shared" si="42" ref="D41:D46">C41+1</f>
        <v>43654</v>
      </c>
      <c r="E41" s="27">
        <f aca="true" t="shared" si="43" ref="E41:E46">SUM(D41,1)</f>
        <v>43655</v>
      </c>
      <c r="F41" s="26">
        <f t="shared" si="41"/>
        <v>43656</v>
      </c>
      <c r="G41" s="26">
        <f t="shared" si="41"/>
        <v>43657</v>
      </c>
      <c r="H41" s="26">
        <f aca="true" t="shared" si="44" ref="H41:H46">G41</f>
        <v>43657</v>
      </c>
      <c r="I41" s="26">
        <f aca="true" t="shared" si="45" ref="I41:I46">H41+2</f>
        <v>43659</v>
      </c>
      <c r="J41" s="26">
        <f aca="true" t="shared" si="46" ref="J41:J46">I41</f>
        <v>43659</v>
      </c>
      <c r="K41" s="26">
        <f aca="true" t="shared" si="47" ref="K41:K46">J41+4</f>
        <v>43663</v>
      </c>
      <c r="L41" s="26">
        <f aca="true" t="shared" si="48" ref="L41:L46">K41+1</f>
        <v>43664</v>
      </c>
      <c r="M41" s="25" t="s">
        <v>1275</v>
      </c>
      <c r="N41" s="27">
        <f aca="true" t="shared" si="49" ref="N41:N46">L41+1</f>
        <v>43665</v>
      </c>
      <c r="O41" s="26">
        <f aca="true" t="shared" si="50" ref="O41:O46">N41+1</f>
        <v>43666</v>
      </c>
      <c r="P41" s="27">
        <f aca="true" t="shared" si="51" ref="P41:P46">O41+1</f>
        <v>43667</v>
      </c>
      <c r="Q41" s="26">
        <f aca="true" t="shared" si="52" ref="Q41:Q46">P41+1</f>
        <v>43668</v>
      </c>
      <c r="R41" s="27">
        <f aca="true" t="shared" si="53" ref="R41:R46">Q41+3</f>
        <v>43671</v>
      </c>
      <c r="S41" s="26">
        <f aca="true" t="shared" si="54" ref="S41:S46">R41</f>
        <v>43671</v>
      </c>
      <c r="T41" s="27">
        <v>43674</v>
      </c>
      <c r="U41" s="26">
        <f aca="true" t="shared" si="55" ref="U41:U46">T41+1</f>
        <v>43675</v>
      </c>
    </row>
    <row r="42" spans="1:21" ht="15">
      <c r="A42" s="79" t="s">
        <v>695</v>
      </c>
      <c r="B42" s="25" t="s">
        <v>1272</v>
      </c>
      <c r="C42" s="27">
        <v>43660</v>
      </c>
      <c r="D42" s="26">
        <f t="shared" si="42"/>
        <v>43661</v>
      </c>
      <c r="E42" s="27">
        <f t="shared" si="43"/>
        <v>43662</v>
      </c>
      <c r="F42" s="26">
        <f aca="true" t="shared" si="56" ref="F42:G46">E42+1</f>
        <v>43663</v>
      </c>
      <c r="G42" s="26">
        <f t="shared" si="56"/>
        <v>43664</v>
      </c>
      <c r="H42" s="26">
        <f t="shared" si="44"/>
        <v>43664</v>
      </c>
      <c r="I42" s="26">
        <f t="shared" si="45"/>
        <v>43666</v>
      </c>
      <c r="J42" s="26">
        <f t="shared" si="46"/>
        <v>43666</v>
      </c>
      <c r="K42" s="26">
        <f t="shared" si="47"/>
        <v>43670</v>
      </c>
      <c r="L42" s="26">
        <f t="shared" si="48"/>
        <v>43671</v>
      </c>
      <c r="M42" s="25" t="s">
        <v>1276</v>
      </c>
      <c r="N42" s="27">
        <f t="shared" si="49"/>
        <v>43672</v>
      </c>
      <c r="O42" s="26">
        <f t="shared" si="50"/>
        <v>43673</v>
      </c>
      <c r="P42" s="27">
        <f t="shared" si="51"/>
        <v>43674</v>
      </c>
      <c r="Q42" s="26">
        <f t="shared" si="52"/>
        <v>43675</v>
      </c>
      <c r="R42" s="27">
        <f t="shared" si="53"/>
        <v>43678</v>
      </c>
      <c r="S42" s="26">
        <f t="shared" si="54"/>
        <v>43678</v>
      </c>
      <c r="T42" s="27">
        <v>43681</v>
      </c>
      <c r="U42" s="26">
        <f t="shared" si="55"/>
        <v>43682</v>
      </c>
    </row>
    <row r="43" spans="1:21" ht="14.25">
      <c r="A43" s="121" t="s">
        <v>1541</v>
      </c>
      <c r="B43" s="25" t="s">
        <v>1273</v>
      </c>
      <c r="C43" s="27">
        <v>43667</v>
      </c>
      <c r="D43" s="26">
        <f t="shared" si="42"/>
        <v>43668</v>
      </c>
      <c r="E43" s="27">
        <f t="shared" si="43"/>
        <v>43669</v>
      </c>
      <c r="F43" s="26">
        <f t="shared" si="56"/>
        <v>43670</v>
      </c>
      <c r="G43" s="26">
        <f t="shared" si="56"/>
        <v>43671</v>
      </c>
      <c r="H43" s="26">
        <f t="shared" si="44"/>
        <v>43671</v>
      </c>
      <c r="I43" s="26">
        <f t="shared" si="45"/>
        <v>43673</v>
      </c>
      <c r="J43" s="26">
        <f t="shared" si="46"/>
        <v>43673</v>
      </c>
      <c r="K43" s="26">
        <f t="shared" si="47"/>
        <v>43677</v>
      </c>
      <c r="L43" s="26">
        <f t="shared" si="48"/>
        <v>43678</v>
      </c>
      <c r="M43" s="25" t="s">
        <v>1274</v>
      </c>
      <c r="N43" s="27">
        <f t="shared" si="49"/>
        <v>43679</v>
      </c>
      <c r="O43" s="26">
        <f t="shared" si="50"/>
        <v>43680</v>
      </c>
      <c r="P43" s="27">
        <f t="shared" si="51"/>
        <v>43681</v>
      </c>
      <c r="Q43" s="26">
        <f t="shared" si="52"/>
        <v>43682</v>
      </c>
      <c r="R43" s="27">
        <f t="shared" si="53"/>
        <v>43685</v>
      </c>
      <c r="S43" s="26">
        <f t="shared" si="54"/>
        <v>43685</v>
      </c>
      <c r="T43" s="27">
        <v>43688</v>
      </c>
      <c r="U43" s="26">
        <f t="shared" si="55"/>
        <v>43689</v>
      </c>
    </row>
    <row r="44" spans="1:21" ht="15">
      <c r="A44" s="79" t="s">
        <v>907</v>
      </c>
      <c r="B44" s="25" t="s">
        <v>1277</v>
      </c>
      <c r="C44" s="27">
        <v>43674</v>
      </c>
      <c r="D44" s="26">
        <f t="shared" si="42"/>
        <v>43675</v>
      </c>
      <c r="E44" s="27">
        <f t="shared" si="43"/>
        <v>43676</v>
      </c>
      <c r="F44" s="26">
        <f t="shared" si="56"/>
        <v>43677</v>
      </c>
      <c r="G44" s="26">
        <f t="shared" si="56"/>
        <v>43678</v>
      </c>
      <c r="H44" s="26">
        <f t="shared" si="44"/>
        <v>43678</v>
      </c>
      <c r="I44" s="26">
        <f t="shared" si="45"/>
        <v>43680</v>
      </c>
      <c r="J44" s="26">
        <f t="shared" si="46"/>
        <v>43680</v>
      </c>
      <c r="K44" s="26">
        <f t="shared" si="47"/>
        <v>43684</v>
      </c>
      <c r="L44" s="26">
        <f t="shared" si="48"/>
        <v>43685</v>
      </c>
      <c r="M44" s="25" t="s">
        <v>1279</v>
      </c>
      <c r="N44" s="27">
        <f t="shared" si="49"/>
        <v>43686</v>
      </c>
      <c r="O44" s="26">
        <f t="shared" si="50"/>
        <v>43687</v>
      </c>
      <c r="P44" s="27">
        <f t="shared" si="51"/>
        <v>43688</v>
      </c>
      <c r="Q44" s="26">
        <f t="shared" si="52"/>
        <v>43689</v>
      </c>
      <c r="R44" s="27">
        <f t="shared" si="53"/>
        <v>43692</v>
      </c>
      <c r="S44" s="26">
        <f t="shared" si="54"/>
        <v>43692</v>
      </c>
      <c r="T44" s="27">
        <v>43695</v>
      </c>
      <c r="U44" s="26">
        <f t="shared" si="55"/>
        <v>43696</v>
      </c>
    </row>
    <row r="45" spans="1:21" ht="15">
      <c r="A45" s="79" t="s">
        <v>695</v>
      </c>
      <c r="B45" s="25" t="s">
        <v>1278</v>
      </c>
      <c r="C45" s="27">
        <v>43681</v>
      </c>
      <c r="D45" s="26">
        <f t="shared" si="42"/>
        <v>43682</v>
      </c>
      <c r="E45" s="27">
        <f t="shared" si="43"/>
        <v>43683</v>
      </c>
      <c r="F45" s="26">
        <f t="shared" si="56"/>
        <v>43684</v>
      </c>
      <c r="G45" s="26">
        <f t="shared" si="56"/>
        <v>43685</v>
      </c>
      <c r="H45" s="26">
        <f t="shared" si="44"/>
        <v>43685</v>
      </c>
      <c r="I45" s="26">
        <f t="shared" si="45"/>
        <v>43687</v>
      </c>
      <c r="J45" s="26">
        <f t="shared" si="46"/>
        <v>43687</v>
      </c>
      <c r="K45" s="26">
        <f t="shared" si="47"/>
        <v>43691</v>
      </c>
      <c r="L45" s="26">
        <f t="shared" si="48"/>
        <v>43692</v>
      </c>
      <c r="M45" s="25" t="s">
        <v>1280</v>
      </c>
      <c r="N45" s="27">
        <f t="shared" si="49"/>
        <v>43693</v>
      </c>
      <c r="O45" s="26">
        <f t="shared" si="50"/>
        <v>43694</v>
      </c>
      <c r="P45" s="27">
        <f t="shared" si="51"/>
        <v>43695</v>
      </c>
      <c r="Q45" s="26">
        <f t="shared" si="52"/>
        <v>43696</v>
      </c>
      <c r="R45" s="27">
        <f t="shared" si="53"/>
        <v>43699</v>
      </c>
      <c r="S45" s="26">
        <f t="shared" si="54"/>
        <v>43699</v>
      </c>
      <c r="T45" s="27">
        <v>43702</v>
      </c>
      <c r="U45" s="26">
        <f t="shared" si="55"/>
        <v>43703</v>
      </c>
    </row>
    <row r="46" spans="1:21" ht="14.25">
      <c r="A46" s="208" t="s">
        <v>1542</v>
      </c>
      <c r="B46" s="25" t="s">
        <v>1281</v>
      </c>
      <c r="C46" s="27">
        <v>43688</v>
      </c>
      <c r="D46" s="26">
        <f t="shared" si="42"/>
        <v>43689</v>
      </c>
      <c r="E46" s="27">
        <f t="shared" si="43"/>
        <v>43690</v>
      </c>
      <c r="F46" s="26">
        <f t="shared" si="56"/>
        <v>43691</v>
      </c>
      <c r="G46" s="26">
        <f t="shared" si="56"/>
        <v>43692</v>
      </c>
      <c r="H46" s="26">
        <f t="shared" si="44"/>
        <v>43692</v>
      </c>
      <c r="I46" s="26">
        <f t="shared" si="45"/>
        <v>43694</v>
      </c>
      <c r="J46" s="26">
        <f t="shared" si="46"/>
        <v>43694</v>
      </c>
      <c r="K46" s="26">
        <f t="shared" si="47"/>
        <v>43698</v>
      </c>
      <c r="L46" s="26">
        <f t="shared" si="48"/>
        <v>43699</v>
      </c>
      <c r="M46" s="25" t="s">
        <v>1282</v>
      </c>
      <c r="N46" s="27">
        <f t="shared" si="49"/>
        <v>43700</v>
      </c>
      <c r="O46" s="26">
        <f t="shared" si="50"/>
        <v>43701</v>
      </c>
      <c r="P46" s="27">
        <f t="shared" si="51"/>
        <v>43702</v>
      </c>
      <c r="Q46" s="26">
        <f t="shared" si="52"/>
        <v>43703</v>
      </c>
      <c r="R46" s="27">
        <f t="shared" si="53"/>
        <v>43706</v>
      </c>
      <c r="S46" s="26">
        <f t="shared" si="54"/>
        <v>43706</v>
      </c>
      <c r="T46" s="27">
        <v>43709</v>
      </c>
      <c r="U46" s="26">
        <f t="shared" si="55"/>
        <v>43710</v>
      </c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6.5">
      <c r="A48" s="42" t="s">
        <v>25</v>
      </c>
      <c r="B48" s="272" t="s">
        <v>84</v>
      </c>
      <c r="C48" s="272"/>
      <c r="D48" s="272"/>
      <c r="E48" s="272"/>
      <c r="F48" s="272"/>
      <c r="G48" s="272"/>
      <c r="H48" s="272"/>
      <c r="I48" s="272"/>
      <c r="J48" s="272"/>
      <c r="K48" s="272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hidden="1">
      <c r="A49" s="46" t="s">
        <v>85</v>
      </c>
      <c r="B49" s="264" t="s">
        <v>86</v>
      </c>
      <c r="C49" s="264"/>
      <c r="D49" s="264"/>
      <c r="E49" s="264"/>
      <c r="F49" s="264"/>
      <c r="G49" s="264"/>
      <c r="H49" s="264"/>
      <c r="I49" s="264"/>
      <c r="J49" s="264"/>
      <c r="K49" s="26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>
      <c r="A50" s="46" t="s">
        <v>78</v>
      </c>
      <c r="B50" s="265" t="s">
        <v>102</v>
      </c>
      <c r="C50" s="265"/>
      <c r="D50" s="265"/>
      <c r="E50" s="265"/>
      <c r="F50" s="265"/>
      <c r="G50" s="265"/>
      <c r="H50" s="265"/>
      <c r="I50" s="265"/>
      <c r="J50" s="265"/>
      <c r="K50" s="265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5.75" customHeight="1">
      <c r="A51" s="46" t="s">
        <v>79</v>
      </c>
      <c r="B51" s="264" t="s">
        <v>87</v>
      </c>
      <c r="C51" s="264"/>
      <c r="D51" s="264"/>
      <c r="E51" s="264"/>
      <c r="F51" s="264"/>
      <c r="G51" s="264"/>
      <c r="H51" s="264"/>
      <c r="I51" s="264"/>
      <c r="J51" s="264"/>
      <c r="K51" s="26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>
      <c r="A52" s="46" t="s">
        <v>79</v>
      </c>
      <c r="B52" s="264" t="s">
        <v>88</v>
      </c>
      <c r="C52" s="264"/>
      <c r="D52" s="264"/>
      <c r="E52" s="264"/>
      <c r="F52" s="264"/>
      <c r="G52" s="264"/>
      <c r="H52" s="264"/>
      <c r="I52" s="264"/>
      <c r="J52" s="264"/>
      <c r="K52" s="26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47" t="s">
        <v>80</v>
      </c>
      <c r="B53" s="264" t="s">
        <v>89</v>
      </c>
      <c r="C53" s="264"/>
      <c r="D53" s="264"/>
      <c r="E53" s="264"/>
      <c r="F53" s="264"/>
      <c r="G53" s="264"/>
      <c r="H53" s="264"/>
      <c r="I53" s="264"/>
      <c r="J53" s="264"/>
      <c r="K53" s="26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47" t="s">
        <v>90</v>
      </c>
      <c r="B54" s="264" t="s">
        <v>91</v>
      </c>
      <c r="C54" s="264"/>
      <c r="D54" s="264"/>
      <c r="E54" s="264"/>
      <c r="F54" s="264"/>
      <c r="G54" s="264"/>
      <c r="H54" s="264"/>
      <c r="I54" s="264"/>
      <c r="J54" s="264"/>
      <c r="K54" s="26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46" t="s">
        <v>92</v>
      </c>
      <c r="B55" s="264" t="s">
        <v>93</v>
      </c>
      <c r="C55" s="264"/>
      <c r="D55" s="264"/>
      <c r="E55" s="264"/>
      <c r="F55" s="264"/>
      <c r="G55" s="264"/>
      <c r="H55" s="264"/>
      <c r="I55" s="264"/>
      <c r="J55" s="264"/>
      <c r="K55" s="26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>
      <c r="A56" s="46" t="s">
        <v>94</v>
      </c>
      <c r="B56" s="426" t="s">
        <v>95</v>
      </c>
      <c r="C56" s="426"/>
      <c r="D56" s="426"/>
      <c r="E56" s="426"/>
      <c r="F56" s="426"/>
      <c r="G56" s="426"/>
      <c r="H56" s="426"/>
      <c r="I56" s="426"/>
      <c r="J56" s="426"/>
      <c r="K56" s="426"/>
      <c r="L56" s="1"/>
      <c r="M56" s="1"/>
      <c r="N56" s="1"/>
      <c r="O56" s="1"/>
      <c r="P56" s="1"/>
      <c r="Q56" s="1"/>
      <c r="R56" s="1"/>
      <c r="S56" s="1"/>
      <c r="T56" s="1"/>
      <c r="U56" s="1"/>
    </row>
    <row r="58" ht="14.25">
      <c r="B58" s="32"/>
    </row>
  </sheetData>
  <sheetProtection/>
  <mergeCells count="43">
    <mergeCell ref="A4:U4"/>
    <mergeCell ref="C6:D6"/>
    <mergeCell ref="I6:J6"/>
    <mergeCell ref="G6:H6"/>
    <mergeCell ref="B1:U1"/>
    <mergeCell ref="B2:U2"/>
    <mergeCell ref="R6:S6"/>
    <mergeCell ref="P5:Q5"/>
    <mergeCell ref="T6:U6"/>
    <mergeCell ref="C5:D5"/>
    <mergeCell ref="K5:L5"/>
    <mergeCell ref="P6:Q6"/>
    <mergeCell ref="B55:K55"/>
    <mergeCell ref="B49:K49"/>
    <mergeCell ref="R5:S5"/>
    <mergeCell ref="T5:U5"/>
    <mergeCell ref="N5:O5"/>
    <mergeCell ref="E5:F5"/>
    <mergeCell ref="N6:O6"/>
    <mergeCell ref="I5:J5"/>
    <mergeCell ref="E6:F6"/>
    <mergeCell ref="G5:H5"/>
    <mergeCell ref="E7:F7"/>
    <mergeCell ref="C19:U19"/>
    <mergeCell ref="N7:O7"/>
    <mergeCell ref="I7:J7"/>
    <mergeCell ref="G7:H7"/>
    <mergeCell ref="T7:U7"/>
    <mergeCell ref="C7:D7"/>
    <mergeCell ref="K6:L6"/>
    <mergeCell ref="B56:K56"/>
    <mergeCell ref="B50:K50"/>
    <mergeCell ref="B51:K51"/>
    <mergeCell ref="B52:K52"/>
    <mergeCell ref="B53:K53"/>
    <mergeCell ref="B54:K54"/>
    <mergeCell ref="C20:U20"/>
    <mergeCell ref="P7:Q7"/>
    <mergeCell ref="B48:K48"/>
    <mergeCell ref="C13:U13"/>
    <mergeCell ref="R7:S7"/>
    <mergeCell ref="R8:U8"/>
    <mergeCell ref="R37:U37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A4">
      <selection activeCell="M36" sqref="M36"/>
    </sheetView>
  </sheetViews>
  <sheetFormatPr defaultColWidth="9.00390625" defaultRowHeight="14.25"/>
  <cols>
    <col min="1" max="1" width="22.375" style="0" customWidth="1"/>
    <col min="2" max="15" width="7.625" style="0" customWidth="1"/>
  </cols>
  <sheetData>
    <row r="1" spans="2:21" ht="32.25" customHeight="1">
      <c r="B1" s="251" t="s">
        <v>1178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51"/>
      <c r="Q1" s="51"/>
      <c r="R1" s="51"/>
      <c r="S1" s="51"/>
      <c r="T1" s="51"/>
      <c r="U1" s="52"/>
    </row>
    <row r="2" spans="2:21" ht="16.5" customHeight="1">
      <c r="B2" s="252" t="s">
        <v>1179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53"/>
      <c r="Q2" s="53"/>
      <c r="R2" s="53"/>
      <c r="S2" s="53"/>
      <c r="T2" s="53"/>
      <c r="U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5" ht="15">
      <c r="A4" s="253" t="s">
        <v>1252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5">
      <c r="A5" s="184" t="s">
        <v>1</v>
      </c>
      <c r="B5" s="184" t="s">
        <v>2</v>
      </c>
      <c r="C5" s="255" t="s">
        <v>1206</v>
      </c>
      <c r="D5" s="256"/>
      <c r="E5" s="255" t="s">
        <v>1180</v>
      </c>
      <c r="F5" s="256"/>
      <c r="G5" s="255" t="s">
        <v>1181</v>
      </c>
      <c r="H5" s="256"/>
      <c r="I5" s="255" t="s">
        <v>1182</v>
      </c>
      <c r="J5" s="256"/>
      <c r="K5" s="184" t="s">
        <v>2</v>
      </c>
      <c r="L5" s="255" t="s">
        <v>1206</v>
      </c>
      <c r="M5" s="256"/>
      <c r="N5" s="255" t="s">
        <v>1180</v>
      </c>
      <c r="O5" s="256"/>
    </row>
    <row r="6" spans="1:15" ht="15">
      <c r="A6" s="227" t="s">
        <v>3</v>
      </c>
      <c r="B6" s="227" t="s">
        <v>4</v>
      </c>
      <c r="C6" s="232" t="s">
        <v>1205</v>
      </c>
      <c r="D6" s="257"/>
      <c r="E6" s="232" t="s">
        <v>1183</v>
      </c>
      <c r="F6" s="257"/>
      <c r="G6" s="232" t="s">
        <v>1184</v>
      </c>
      <c r="H6" s="257"/>
      <c r="I6" s="232" t="s">
        <v>1185</v>
      </c>
      <c r="J6" s="257"/>
      <c r="K6" s="5" t="s">
        <v>4</v>
      </c>
      <c r="L6" s="232" t="s">
        <v>1205</v>
      </c>
      <c r="M6" s="257"/>
      <c r="N6" s="232" t="s">
        <v>1183</v>
      </c>
      <c r="O6" s="257"/>
    </row>
    <row r="7" spans="1:15" ht="15">
      <c r="A7" s="230"/>
      <c r="B7" s="230"/>
      <c r="C7" s="232" t="s">
        <v>5</v>
      </c>
      <c r="D7" s="257"/>
      <c r="E7" s="232" t="s">
        <v>5</v>
      </c>
      <c r="F7" s="257"/>
      <c r="G7" s="232" t="s">
        <v>5</v>
      </c>
      <c r="H7" s="257"/>
      <c r="I7" s="232" t="s">
        <v>5</v>
      </c>
      <c r="J7" s="257"/>
      <c r="K7" s="7"/>
      <c r="L7" s="227" t="s">
        <v>5</v>
      </c>
      <c r="M7" s="227"/>
      <c r="N7" s="227" t="s">
        <v>5</v>
      </c>
      <c r="O7" s="227"/>
    </row>
    <row r="8" spans="1:15" ht="15">
      <c r="A8" s="6"/>
      <c r="B8" s="5"/>
      <c r="C8" s="185" t="s">
        <v>1208</v>
      </c>
      <c r="D8" s="185" t="s">
        <v>1202</v>
      </c>
      <c r="E8" s="8" t="s">
        <v>1202</v>
      </c>
      <c r="F8" s="8" t="s">
        <v>1201</v>
      </c>
      <c r="G8" s="8" t="s">
        <v>1203</v>
      </c>
      <c r="H8" s="8" t="s">
        <v>1203</v>
      </c>
      <c r="I8" s="8" t="s">
        <v>1204</v>
      </c>
      <c r="J8" s="8" t="s">
        <v>1204</v>
      </c>
      <c r="K8" s="9"/>
      <c r="L8" s="185" t="s">
        <v>1208</v>
      </c>
      <c r="M8" s="185" t="s">
        <v>1202</v>
      </c>
      <c r="N8" s="8" t="s">
        <v>1202</v>
      </c>
      <c r="O8" s="8" t="s">
        <v>1201</v>
      </c>
    </row>
    <row r="9" spans="1:15" ht="15" hidden="1">
      <c r="A9" s="11" t="s">
        <v>1256</v>
      </c>
      <c r="B9" s="12" t="s">
        <v>1194</v>
      </c>
      <c r="C9" s="147" t="s">
        <v>1261</v>
      </c>
      <c r="D9" s="147" t="s">
        <v>1262</v>
      </c>
      <c r="E9" s="10">
        <v>43602</v>
      </c>
      <c r="F9" s="10">
        <f aca="true" t="shared" si="0" ref="F9:F15">E9+1</f>
        <v>43603</v>
      </c>
      <c r="G9" s="10">
        <f aca="true" t="shared" si="1" ref="G9:G15">F9+2</f>
        <v>43605</v>
      </c>
      <c r="H9" s="10">
        <f aca="true" t="shared" si="2" ref="H9:H15">G9</f>
        <v>43605</v>
      </c>
      <c r="I9" s="10">
        <f aca="true" t="shared" si="3" ref="I9:I15">H9+1</f>
        <v>43606</v>
      </c>
      <c r="J9" s="10">
        <f aca="true" t="shared" si="4" ref="J9:J15">I9</f>
        <v>43606</v>
      </c>
      <c r="K9" s="13" t="s">
        <v>1198</v>
      </c>
      <c r="L9" s="147" t="s">
        <v>1261</v>
      </c>
      <c r="M9" s="147" t="s">
        <v>1261</v>
      </c>
      <c r="N9" s="10">
        <v>43609</v>
      </c>
      <c r="O9" s="10">
        <f aca="true" t="shared" si="5" ref="O9:O17">N9+1</f>
        <v>43610</v>
      </c>
    </row>
    <row r="10" spans="1:15" ht="15" hidden="1">
      <c r="A10" s="11" t="s">
        <v>1257</v>
      </c>
      <c r="B10" s="12" t="s">
        <v>1195</v>
      </c>
      <c r="C10" s="147" t="s">
        <v>1261</v>
      </c>
      <c r="D10" s="147" t="s">
        <v>1261</v>
      </c>
      <c r="E10" s="10">
        <v>43609</v>
      </c>
      <c r="F10" s="10">
        <f t="shared" si="0"/>
        <v>43610</v>
      </c>
      <c r="G10" s="10">
        <f t="shared" si="1"/>
        <v>43612</v>
      </c>
      <c r="H10" s="10">
        <f t="shared" si="2"/>
        <v>43612</v>
      </c>
      <c r="I10" s="10">
        <f t="shared" si="3"/>
        <v>43613</v>
      </c>
      <c r="J10" s="10">
        <f t="shared" si="4"/>
        <v>43613</v>
      </c>
      <c r="K10" s="13" t="s">
        <v>1199</v>
      </c>
      <c r="L10" s="147" t="s">
        <v>1261</v>
      </c>
      <c r="M10" s="147" t="s">
        <v>1261</v>
      </c>
      <c r="N10" s="10">
        <v>43616</v>
      </c>
      <c r="O10" s="10">
        <f t="shared" si="5"/>
        <v>43617</v>
      </c>
    </row>
    <row r="11" spans="1:15" ht="15" hidden="1">
      <c r="A11" s="11" t="s">
        <v>1257</v>
      </c>
      <c r="B11" s="12" t="s">
        <v>1196</v>
      </c>
      <c r="C11" s="147" t="s">
        <v>1261</v>
      </c>
      <c r="D11" s="147" t="s">
        <v>1261</v>
      </c>
      <c r="E11" s="10">
        <v>43616</v>
      </c>
      <c r="F11" s="10">
        <f t="shared" si="0"/>
        <v>43617</v>
      </c>
      <c r="G11" s="10">
        <f t="shared" si="1"/>
        <v>43619</v>
      </c>
      <c r="H11" s="10">
        <f t="shared" si="2"/>
        <v>43619</v>
      </c>
      <c r="I11" s="10">
        <f t="shared" si="3"/>
        <v>43620</v>
      </c>
      <c r="J11" s="10">
        <f t="shared" si="4"/>
        <v>43620</v>
      </c>
      <c r="K11" s="13" t="s">
        <v>1200</v>
      </c>
      <c r="L11" s="147" t="s">
        <v>1261</v>
      </c>
      <c r="M11" s="147" t="s">
        <v>1261</v>
      </c>
      <c r="N11" s="10">
        <v>43623</v>
      </c>
      <c r="O11" s="10">
        <f t="shared" si="5"/>
        <v>43624</v>
      </c>
    </row>
    <row r="12" spans="1:15" ht="15" hidden="1">
      <c r="A12" s="11" t="s">
        <v>1257</v>
      </c>
      <c r="B12" s="12" t="s">
        <v>1197</v>
      </c>
      <c r="C12" s="147" t="s">
        <v>1261</v>
      </c>
      <c r="D12" s="147" t="s">
        <v>1261</v>
      </c>
      <c r="E12" s="10">
        <v>43623</v>
      </c>
      <c r="F12" s="10">
        <f t="shared" si="0"/>
        <v>43624</v>
      </c>
      <c r="G12" s="10">
        <f t="shared" si="1"/>
        <v>43626</v>
      </c>
      <c r="H12" s="10">
        <f t="shared" si="2"/>
        <v>43626</v>
      </c>
      <c r="I12" s="10">
        <f t="shared" si="3"/>
        <v>43627</v>
      </c>
      <c r="J12" s="10">
        <f t="shared" si="4"/>
        <v>43627</v>
      </c>
      <c r="K12" s="13" t="s">
        <v>1087</v>
      </c>
      <c r="L12" s="147" t="s">
        <v>1261</v>
      </c>
      <c r="M12" s="147" t="s">
        <v>1261</v>
      </c>
      <c r="N12" s="10">
        <v>43630</v>
      </c>
      <c r="O12" s="10">
        <f t="shared" si="5"/>
        <v>43631</v>
      </c>
    </row>
    <row r="13" spans="1:15" ht="15" hidden="1">
      <c r="A13" s="11" t="s">
        <v>1257</v>
      </c>
      <c r="B13" s="12" t="s">
        <v>1088</v>
      </c>
      <c r="C13" s="147" t="s">
        <v>1261</v>
      </c>
      <c r="D13" s="147" t="s">
        <v>1261</v>
      </c>
      <c r="E13" s="10">
        <v>43630</v>
      </c>
      <c r="F13" s="10">
        <f t="shared" si="0"/>
        <v>43631</v>
      </c>
      <c r="G13" s="10">
        <f t="shared" si="1"/>
        <v>43633</v>
      </c>
      <c r="H13" s="10">
        <f t="shared" si="2"/>
        <v>43633</v>
      </c>
      <c r="I13" s="10">
        <f t="shared" si="3"/>
        <v>43634</v>
      </c>
      <c r="J13" s="10">
        <f t="shared" si="4"/>
        <v>43634</v>
      </c>
      <c r="K13" s="13" t="s">
        <v>1089</v>
      </c>
      <c r="L13" s="147" t="s">
        <v>1261</v>
      </c>
      <c r="M13" s="147" t="s">
        <v>1261</v>
      </c>
      <c r="N13" s="10">
        <v>43637</v>
      </c>
      <c r="O13" s="10">
        <f t="shared" si="5"/>
        <v>43638</v>
      </c>
    </row>
    <row r="14" spans="1:15" ht="15" hidden="1">
      <c r="A14" s="11" t="s">
        <v>1257</v>
      </c>
      <c r="B14" s="12" t="s">
        <v>1130</v>
      </c>
      <c r="C14" s="147" t="s">
        <v>1261</v>
      </c>
      <c r="D14" s="147" t="s">
        <v>1261</v>
      </c>
      <c r="E14" s="10">
        <v>43637</v>
      </c>
      <c r="F14" s="10">
        <f t="shared" si="0"/>
        <v>43638</v>
      </c>
      <c r="G14" s="10">
        <f t="shared" si="1"/>
        <v>43640</v>
      </c>
      <c r="H14" s="10">
        <f t="shared" si="2"/>
        <v>43640</v>
      </c>
      <c r="I14" s="10">
        <f t="shared" si="3"/>
        <v>43641</v>
      </c>
      <c r="J14" s="10">
        <f t="shared" si="4"/>
        <v>43641</v>
      </c>
      <c r="K14" s="13" t="s">
        <v>1131</v>
      </c>
      <c r="L14" s="147" t="s">
        <v>1261</v>
      </c>
      <c r="M14" s="147" t="s">
        <v>1261</v>
      </c>
      <c r="N14" s="10">
        <v>43644</v>
      </c>
      <c r="O14" s="10">
        <f t="shared" si="5"/>
        <v>43645</v>
      </c>
    </row>
    <row r="15" spans="1:15" ht="15" hidden="1">
      <c r="A15" s="11" t="s">
        <v>1257</v>
      </c>
      <c r="B15" s="12" t="s">
        <v>1132</v>
      </c>
      <c r="C15" s="147" t="s">
        <v>1261</v>
      </c>
      <c r="D15" s="147" t="s">
        <v>1261</v>
      </c>
      <c r="E15" s="10">
        <v>43644</v>
      </c>
      <c r="F15" s="10">
        <f t="shared" si="0"/>
        <v>43645</v>
      </c>
      <c r="G15" s="10">
        <f t="shared" si="1"/>
        <v>43647</v>
      </c>
      <c r="H15" s="10">
        <f t="shared" si="2"/>
        <v>43647</v>
      </c>
      <c r="I15" s="10">
        <f t="shared" si="3"/>
        <v>43648</v>
      </c>
      <c r="J15" s="10">
        <f t="shared" si="4"/>
        <v>43648</v>
      </c>
      <c r="K15" s="13" t="s">
        <v>1133</v>
      </c>
      <c r="L15" s="147" t="s">
        <v>1261</v>
      </c>
      <c r="M15" s="147" t="s">
        <v>1261</v>
      </c>
      <c r="N15" s="10">
        <v>43651</v>
      </c>
      <c r="O15" s="10">
        <f t="shared" si="5"/>
        <v>43652</v>
      </c>
    </row>
    <row r="16" spans="1:15" ht="15" hidden="1">
      <c r="A16" s="11" t="s">
        <v>1257</v>
      </c>
      <c r="B16" s="12" t="s">
        <v>1224</v>
      </c>
      <c r="C16" s="147" t="s">
        <v>1261</v>
      </c>
      <c r="D16" s="147" t="s">
        <v>1261</v>
      </c>
      <c r="E16" s="10">
        <v>43651</v>
      </c>
      <c r="F16" s="10">
        <f aca="true" t="shared" si="6" ref="F16:F21">E16+1</f>
        <v>43652</v>
      </c>
      <c r="G16" s="10">
        <f aca="true" t="shared" si="7" ref="G16:G21">F16+2</f>
        <v>43654</v>
      </c>
      <c r="H16" s="10">
        <f aca="true" t="shared" si="8" ref="H16:H21">G16</f>
        <v>43654</v>
      </c>
      <c r="I16" s="10">
        <f aca="true" t="shared" si="9" ref="I16:I21">H16+1</f>
        <v>43655</v>
      </c>
      <c r="J16" s="10">
        <f aca="true" t="shared" si="10" ref="J16:J21">I16</f>
        <v>43655</v>
      </c>
      <c r="K16" s="13" t="s">
        <v>1225</v>
      </c>
      <c r="L16" s="147" t="s">
        <v>1261</v>
      </c>
      <c r="M16" s="147" t="s">
        <v>1261</v>
      </c>
      <c r="N16" s="10">
        <v>43658</v>
      </c>
      <c r="O16" s="10">
        <f t="shared" si="5"/>
        <v>43659</v>
      </c>
    </row>
    <row r="17" spans="1:15" ht="15">
      <c r="A17" s="11" t="s">
        <v>1257</v>
      </c>
      <c r="B17" s="12" t="s">
        <v>1226</v>
      </c>
      <c r="C17" s="147" t="s">
        <v>1261</v>
      </c>
      <c r="D17" s="147" t="s">
        <v>1261</v>
      </c>
      <c r="E17" s="10">
        <v>43658</v>
      </c>
      <c r="F17" s="10">
        <f t="shared" si="6"/>
        <v>43659</v>
      </c>
      <c r="G17" s="10">
        <f t="shared" si="7"/>
        <v>43661</v>
      </c>
      <c r="H17" s="10">
        <f t="shared" si="8"/>
        <v>43661</v>
      </c>
      <c r="I17" s="10">
        <f t="shared" si="9"/>
        <v>43662</v>
      </c>
      <c r="J17" s="10">
        <f t="shared" si="10"/>
        <v>43662</v>
      </c>
      <c r="K17" s="13" t="s">
        <v>1227</v>
      </c>
      <c r="L17" s="147" t="s">
        <v>1261</v>
      </c>
      <c r="M17" s="147" t="s">
        <v>1261</v>
      </c>
      <c r="N17" s="10">
        <v>43665</v>
      </c>
      <c r="O17" s="10">
        <f t="shared" si="5"/>
        <v>43666</v>
      </c>
    </row>
    <row r="18" spans="1:15" ht="15">
      <c r="A18" s="11" t="s">
        <v>1256</v>
      </c>
      <c r="B18" s="12" t="s">
        <v>1228</v>
      </c>
      <c r="C18" s="147" t="s">
        <v>1261</v>
      </c>
      <c r="D18" s="147" t="s">
        <v>1261</v>
      </c>
      <c r="E18" s="10">
        <v>43665</v>
      </c>
      <c r="F18" s="10">
        <f t="shared" si="6"/>
        <v>43666</v>
      </c>
      <c r="G18" s="10">
        <f t="shared" si="7"/>
        <v>43668</v>
      </c>
      <c r="H18" s="10">
        <f t="shared" si="8"/>
        <v>43668</v>
      </c>
      <c r="I18" s="10">
        <f t="shared" si="9"/>
        <v>43669</v>
      </c>
      <c r="J18" s="10">
        <f t="shared" si="10"/>
        <v>43669</v>
      </c>
      <c r="K18" s="13" t="s">
        <v>1229</v>
      </c>
      <c r="L18" s="147" t="s">
        <v>1261</v>
      </c>
      <c r="M18" s="147" t="s">
        <v>1261</v>
      </c>
      <c r="N18" s="10">
        <v>43672</v>
      </c>
      <c r="O18" s="10">
        <f>N18+1</f>
        <v>43673</v>
      </c>
    </row>
    <row r="19" spans="1:15" ht="15">
      <c r="A19" s="11" t="s">
        <v>1256</v>
      </c>
      <c r="B19" s="12" t="s">
        <v>1230</v>
      </c>
      <c r="C19" s="147" t="s">
        <v>1261</v>
      </c>
      <c r="D19" s="147" t="s">
        <v>1261</v>
      </c>
      <c r="E19" s="10">
        <v>43672</v>
      </c>
      <c r="F19" s="10">
        <f t="shared" si="6"/>
        <v>43673</v>
      </c>
      <c r="G19" s="10">
        <f t="shared" si="7"/>
        <v>43675</v>
      </c>
      <c r="H19" s="10">
        <f t="shared" si="8"/>
        <v>43675</v>
      </c>
      <c r="I19" s="10">
        <f t="shared" si="9"/>
        <v>43676</v>
      </c>
      <c r="J19" s="10">
        <f t="shared" si="10"/>
        <v>43676</v>
      </c>
      <c r="K19" s="13" t="s">
        <v>1231</v>
      </c>
      <c r="L19" s="147" t="s">
        <v>1261</v>
      </c>
      <c r="M19" s="147" t="s">
        <v>1261</v>
      </c>
      <c r="N19" s="10">
        <v>43679</v>
      </c>
      <c r="O19" s="10">
        <f>N19+1</f>
        <v>43680</v>
      </c>
    </row>
    <row r="20" spans="1:15" ht="15">
      <c r="A20" s="11" t="s">
        <v>1256</v>
      </c>
      <c r="B20" s="12" t="s">
        <v>1344</v>
      </c>
      <c r="C20" s="147" t="s">
        <v>1261</v>
      </c>
      <c r="D20" s="147" t="s">
        <v>1261</v>
      </c>
      <c r="E20" s="10">
        <v>43679</v>
      </c>
      <c r="F20" s="10">
        <f t="shared" si="6"/>
        <v>43680</v>
      </c>
      <c r="G20" s="10">
        <f t="shared" si="7"/>
        <v>43682</v>
      </c>
      <c r="H20" s="10">
        <f t="shared" si="8"/>
        <v>43682</v>
      </c>
      <c r="I20" s="10">
        <f t="shared" si="9"/>
        <v>43683</v>
      </c>
      <c r="J20" s="10">
        <f t="shared" si="10"/>
        <v>43683</v>
      </c>
      <c r="K20" s="13" t="s">
        <v>1348</v>
      </c>
      <c r="L20" s="10">
        <f>J20+2</f>
        <v>43685</v>
      </c>
      <c r="M20" s="10">
        <f>L20+1</f>
        <v>43686</v>
      </c>
      <c r="N20" s="10">
        <f>M20</f>
        <v>43686</v>
      </c>
      <c r="O20" s="10">
        <f>N20+1</f>
        <v>43687</v>
      </c>
    </row>
    <row r="21" spans="1:15" ht="15">
      <c r="A21" s="11" t="s">
        <v>1256</v>
      </c>
      <c r="B21" s="12" t="s">
        <v>1345</v>
      </c>
      <c r="C21" s="10">
        <v>43685</v>
      </c>
      <c r="D21" s="10">
        <f>C21+1</f>
        <v>43686</v>
      </c>
      <c r="E21" s="10">
        <f>D21</f>
        <v>43686</v>
      </c>
      <c r="F21" s="10">
        <f t="shared" si="6"/>
        <v>43687</v>
      </c>
      <c r="G21" s="10">
        <f t="shared" si="7"/>
        <v>43689</v>
      </c>
      <c r="H21" s="10">
        <f t="shared" si="8"/>
        <v>43689</v>
      </c>
      <c r="I21" s="10">
        <f t="shared" si="9"/>
        <v>43690</v>
      </c>
      <c r="J21" s="10">
        <f t="shared" si="10"/>
        <v>43690</v>
      </c>
      <c r="K21" s="13" t="s">
        <v>1349</v>
      </c>
      <c r="L21" s="10">
        <f>J21+2</f>
        <v>43692</v>
      </c>
      <c r="M21" s="10">
        <f>L21+1</f>
        <v>43693</v>
      </c>
      <c r="N21" s="10">
        <f>M21</f>
        <v>43693</v>
      </c>
      <c r="O21" s="10">
        <f>N21+1</f>
        <v>43694</v>
      </c>
    </row>
    <row r="22" spans="1:15" ht="15">
      <c r="A22" s="11" t="s">
        <v>1256</v>
      </c>
      <c r="B22" s="12" t="s">
        <v>1346</v>
      </c>
      <c r="C22" s="10">
        <v>43692</v>
      </c>
      <c r="D22" s="10">
        <f>C22+1</f>
        <v>43693</v>
      </c>
      <c r="E22" s="10">
        <v>43693</v>
      </c>
      <c r="F22" s="10">
        <f>E22+1</f>
        <v>43694</v>
      </c>
      <c r="G22" s="10">
        <f>F22+2</f>
        <v>43696</v>
      </c>
      <c r="H22" s="10">
        <f>G22</f>
        <v>43696</v>
      </c>
      <c r="I22" s="10">
        <f>H22+1</f>
        <v>43697</v>
      </c>
      <c r="J22" s="10">
        <f>I22</f>
        <v>43697</v>
      </c>
      <c r="K22" s="13" t="s">
        <v>1350</v>
      </c>
      <c r="L22" s="10">
        <f>J22+2</f>
        <v>43699</v>
      </c>
      <c r="M22" s="10">
        <f>L22+1</f>
        <v>43700</v>
      </c>
      <c r="N22" s="10">
        <f>M22</f>
        <v>43700</v>
      </c>
      <c r="O22" s="10">
        <f>N22+1</f>
        <v>43701</v>
      </c>
    </row>
    <row r="23" spans="1:15" ht="15">
      <c r="A23" s="11" t="s">
        <v>1256</v>
      </c>
      <c r="B23" s="12" t="s">
        <v>1347</v>
      </c>
      <c r="C23" s="10">
        <v>43699</v>
      </c>
      <c r="D23" s="10">
        <f>C23+1</f>
        <v>43700</v>
      </c>
      <c r="E23" s="10">
        <f>D23</f>
        <v>43700</v>
      </c>
      <c r="F23" s="10">
        <f>E23+1</f>
        <v>43701</v>
      </c>
      <c r="G23" s="10">
        <f>F23+2</f>
        <v>43703</v>
      </c>
      <c r="H23" s="10">
        <f>G23</f>
        <v>43703</v>
      </c>
      <c r="I23" s="10">
        <f>H23+1</f>
        <v>43704</v>
      </c>
      <c r="J23" s="10">
        <f>I23</f>
        <v>43704</v>
      </c>
      <c r="K23" s="13" t="s">
        <v>1351</v>
      </c>
      <c r="L23" s="10">
        <f>J23+2</f>
        <v>43706</v>
      </c>
      <c r="M23" s="10">
        <f>L23+1</f>
        <v>43707</v>
      </c>
      <c r="N23" s="10">
        <f>M23</f>
        <v>43707</v>
      </c>
      <c r="O23" s="10">
        <f>N23+1</f>
        <v>43708</v>
      </c>
    </row>
    <row r="24" spans="1:15" ht="15">
      <c r="A24" s="11" t="s">
        <v>1256</v>
      </c>
      <c r="B24" s="12" t="s">
        <v>1611</v>
      </c>
      <c r="C24" s="10">
        <v>43706</v>
      </c>
      <c r="D24" s="10">
        <f>C24+1</f>
        <v>43707</v>
      </c>
      <c r="E24" s="10">
        <f>D24</f>
        <v>43707</v>
      </c>
      <c r="F24" s="10">
        <f>E24+1</f>
        <v>43708</v>
      </c>
      <c r="G24" s="10">
        <f>F24+2</f>
        <v>43710</v>
      </c>
      <c r="H24" s="10">
        <f>G24</f>
        <v>43710</v>
      </c>
      <c r="I24" s="10">
        <f>H24+1</f>
        <v>43711</v>
      </c>
      <c r="J24" s="10">
        <f>I24</f>
        <v>43711</v>
      </c>
      <c r="K24" s="13" t="s">
        <v>1612</v>
      </c>
      <c r="L24" s="10">
        <f>J24+2</f>
        <v>43713</v>
      </c>
      <c r="M24" s="10">
        <f>L24+1</f>
        <v>43714</v>
      </c>
      <c r="N24" s="10">
        <f>M24</f>
        <v>43714</v>
      </c>
      <c r="O24" s="10">
        <f>N24+1</f>
        <v>43715</v>
      </c>
    </row>
    <row r="25" spans="1:15" ht="15">
      <c r="A25" s="11" t="s">
        <v>1256</v>
      </c>
      <c r="B25" s="12" t="s">
        <v>1613</v>
      </c>
      <c r="C25" s="10">
        <v>43713</v>
      </c>
      <c r="D25" s="10">
        <f>C25+1</f>
        <v>43714</v>
      </c>
      <c r="E25" s="10">
        <f>D25</f>
        <v>43714</v>
      </c>
      <c r="F25" s="10">
        <f>E25+1</f>
        <v>43715</v>
      </c>
      <c r="G25" s="10">
        <f>F25+2</f>
        <v>43717</v>
      </c>
      <c r="H25" s="10">
        <f>G25</f>
        <v>43717</v>
      </c>
      <c r="I25" s="10">
        <f>H25+1</f>
        <v>43718</v>
      </c>
      <c r="J25" s="10">
        <f>I25</f>
        <v>43718</v>
      </c>
      <c r="K25" s="13" t="s">
        <v>1614</v>
      </c>
      <c r="L25" s="10">
        <f>J25+2</f>
        <v>43720</v>
      </c>
      <c r="M25" s="10">
        <f>L25+1</f>
        <v>43721</v>
      </c>
      <c r="N25" s="10">
        <f>M25</f>
        <v>43721</v>
      </c>
      <c r="O25" s="10">
        <f>N25+1</f>
        <v>43722</v>
      </c>
    </row>
    <row r="26" spans="1:15" ht="15">
      <c r="A26" s="11" t="s">
        <v>1256</v>
      </c>
      <c r="B26" s="12" t="s">
        <v>1615</v>
      </c>
      <c r="C26" s="10">
        <v>43720</v>
      </c>
      <c r="D26" s="10">
        <f>C26+1</f>
        <v>43721</v>
      </c>
      <c r="E26" s="10">
        <f>D26</f>
        <v>43721</v>
      </c>
      <c r="F26" s="10">
        <f>E26+1</f>
        <v>43722</v>
      </c>
      <c r="G26" s="10">
        <f>F26+2</f>
        <v>43724</v>
      </c>
      <c r="H26" s="10">
        <f>G26</f>
        <v>43724</v>
      </c>
      <c r="I26" s="10">
        <f>H26+1</f>
        <v>43725</v>
      </c>
      <c r="J26" s="10">
        <f>I26</f>
        <v>43725</v>
      </c>
      <c r="K26" s="13" t="s">
        <v>1616</v>
      </c>
      <c r="L26" s="10">
        <f>J26+2</f>
        <v>43727</v>
      </c>
      <c r="M26" s="10">
        <f>L26+1</f>
        <v>43728</v>
      </c>
      <c r="N26" s="10">
        <f>M26</f>
        <v>43728</v>
      </c>
      <c r="O26" s="10">
        <f>N26+1</f>
        <v>43729</v>
      </c>
    </row>
    <row r="27" spans="9:10" ht="15">
      <c r="I27" s="18"/>
      <c r="J27" s="18"/>
    </row>
    <row r="28" spans="1:15" ht="15">
      <c r="A28" s="14" t="s">
        <v>1186</v>
      </c>
      <c r="B28" s="258" t="s">
        <v>1207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1:15" ht="15">
      <c r="A29" s="15" t="s">
        <v>1193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5" ht="15">
      <c r="A30" s="15" t="s">
        <v>1187</v>
      </c>
      <c r="B30" s="261" t="s">
        <v>1551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1:15" ht="15">
      <c r="A31" s="16" t="s">
        <v>1188</v>
      </c>
      <c r="B31" s="241" t="s">
        <v>1189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  <row r="32" spans="1:15" ht="15">
      <c r="A32" s="61" t="s">
        <v>1192</v>
      </c>
      <c r="B32" s="237" t="s">
        <v>1190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</row>
  </sheetData>
  <sheetProtection/>
  <mergeCells count="28">
    <mergeCell ref="L6:M6"/>
    <mergeCell ref="L7:M7"/>
    <mergeCell ref="B29:O29"/>
    <mergeCell ref="B30:O30"/>
    <mergeCell ref="B31:O31"/>
    <mergeCell ref="N6:O6"/>
    <mergeCell ref="I6:J6"/>
    <mergeCell ref="C7:D7"/>
    <mergeCell ref="E7:F7"/>
    <mergeCell ref="B32:O32"/>
    <mergeCell ref="G7:H7"/>
    <mergeCell ref="I7:J7"/>
    <mergeCell ref="N7:O7"/>
    <mergeCell ref="B28:O28"/>
    <mergeCell ref="A6:A7"/>
    <mergeCell ref="B6:B7"/>
    <mergeCell ref="C6:D6"/>
    <mergeCell ref="E6:F6"/>
    <mergeCell ref="G6:H6"/>
    <mergeCell ref="B1:O1"/>
    <mergeCell ref="B2:O2"/>
    <mergeCell ref="A4:O4"/>
    <mergeCell ref="C5:D5"/>
    <mergeCell ref="E5:F5"/>
    <mergeCell ref="G5:H5"/>
    <mergeCell ref="I5:J5"/>
    <mergeCell ref="N5:O5"/>
    <mergeCell ref="L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40">
      <selection activeCell="S62" sqref="S62"/>
    </sheetView>
  </sheetViews>
  <sheetFormatPr defaultColWidth="9.00390625" defaultRowHeight="14.25"/>
  <cols>
    <col min="1" max="1" width="16.25390625" style="0" customWidth="1"/>
    <col min="2" max="25" width="6.50390625" style="0" customWidth="1"/>
  </cols>
  <sheetData>
    <row r="1" spans="2:25" ht="45" customHeight="1">
      <c r="B1" s="251" t="s">
        <v>67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2:25" ht="16.5" customHeight="1">
      <c r="B2" s="252" t="s">
        <v>68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 hidden="1">
      <c r="A4" s="278" t="s">
        <v>108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15" hidden="1">
      <c r="A5" s="44" t="s">
        <v>33</v>
      </c>
      <c r="B5" s="44" t="s">
        <v>34</v>
      </c>
      <c r="C5" s="273" t="s">
        <v>109</v>
      </c>
      <c r="D5" s="274"/>
      <c r="E5" s="273" t="s">
        <v>110</v>
      </c>
      <c r="F5" s="275"/>
      <c r="G5" s="273" t="s">
        <v>111</v>
      </c>
      <c r="H5" s="274"/>
      <c r="I5" s="273" t="s">
        <v>112</v>
      </c>
      <c r="J5" s="274"/>
      <c r="K5" s="279" t="s">
        <v>96</v>
      </c>
      <c r="L5" s="277"/>
      <c r="M5" s="276" t="s">
        <v>113</v>
      </c>
      <c r="N5" s="277"/>
      <c r="O5" s="44" t="s">
        <v>34</v>
      </c>
      <c r="P5" s="273" t="s">
        <v>114</v>
      </c>
      <c r="Q5" s="274"/>
      <c r="R5" s="276" t="s">
        <v>74</v>
      </c>
      <c r="S5" s="277"/>
      <c r="T5" s="276" t="s">
        <v>115</v>
      </c>
      <c r="U5" s="277"/>
      <c r="V5" s="273" t="s">
        <v>109</v>
      </c>
      <c r="W5" s="274"/>
    </row>
    <row r="6" spans="1:23" ht="15" hidden="1">
      <c r="A6" s="20" t="s">
        <v>3</v>
      </c>
      <c r="B6" s="20" t="s">
        <v>4</v>
      </c>
      <c r="C6" s="270" t="s">
        <v>120</v>
      </c>
      <c r="D6" s="271"/>
      <c r="E6" s="270" t="s">
        <v>121</v>
      </c>
      <c r="F6" s="271"/>
      <c r="G6" s="270" t="s">
        <v>153</v>
      </c>
      <c r="H6" s="271"/>
      <c r="I6" s="270" t="s">
        <v>122</v>
      </c>
      <c r="J6" s="271"/>
      <c r="K6" s="269" t="s">
        <v>123</v>
      </c>
      <c r="L6" s="269"/>
      <c r="M6" s="269" t="s">
        <v>117</v>
      </c>
      <c r="N6" s="269"/>
      <c r="O6" s="20" t="s">
        <v>4</v>
      </c>
      <c r="P6" s="270" t="s">
        <v>116</v>
      </c>
      <c r="Q6" s="271"/>
      <c r="R6" s="269" t="s">
        <v>127</v>
      </c>
      <c r="S6" s="269"/>
      <c r="T6" s="269" t="s">
        <v>118</v>
      </c>
      <c r="U6" s="269"/>
      <c r="V6" s="270" t="s">
        <v>120</v>
      </c>
      <c r="W6" s="271"/>
    </row>
    <row r="7" spans="1:23" ht="26.25" hidden="1">
      <c r="A7" s="6"/>
      <c r="B7" s="5"/>
      <c r="C7" s="8" t="s">
        <v>132</v>
      </c>
      <c r="D7" s="8" t="s">
        <v>133</v>
      </c>
      <c r="E7" s="8" t="s">
        <v>134</v>
      </c>
      <c r="F7" s="8" t="s">
        <v>135</v>
      </c>
      <c r="G7" s="8" t="s">
        <v>136</v>
      </c>
      <c r="H7" s="8" t="s">
        <v>137</v>
      </c>
      <c r="I7" s="8" t="s">
        <v>138</v>
      </c>
      <c r="J7" s="8" t="s">
        <v>139</v>
      </c>
      <c r="K7" s="8" t="s">
        <v>140</v>
      </c>
      <c r="L7" s="8" t="s">
        <v>141</v>
      </c>
      <c r="M7" s="8" t="s">
        <v>142</v>
      </c>
      <c r="N7" s="8" t="s">
        <v>143</v>
      </c>
      <c r="O7" s="9"/>
      <c r="P7" s="8" t="s">
        <v>144</v>
      </c>
      <c r="Q7" s="8" t="s">
        <v>145</v>
      </c>
      <c r="R7" s="8" t="s">
        <v>146</v>
      </c>
      <c r="S7" s="8" t="s">
        <v>147</v>
      </c>
      <c r="T7" s="8" t="s">
        <v>148</v>
      </c>
      <c r="U7" s="8" t="s">
        <v>149</v>
      </c>
      <c r="V7" s="8" t="s">
        <v>132</v>
      </c>
      <c r="W7" s="8" t="s">
        <v>133</v>
      </c>
    </row>
    <row r="8" spans="1:23" ht="15" hidden="1">
      <c r="A8" s="45" t="s">
        <v>150</v>
      </c>
      <c r="B8" s="25" t="s">
        <v>388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389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151</v>
      </c>
      <c r="B9" s="25" t="s">
        <v>390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391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423</v>
      </c>
      <c r="B10" s="25" t="s">
        <v>424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425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150</v>
      </c>
      <c r="B11" s="25" t="s">
        <v>412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413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546</v>
      </c>
      <c r="U11" s="116"/>
      <c r="V11" s="116"/>
      <c r="W11" s="116"/>
    </row>
    <row r="12" spans="1:23" ht="15" hidden="1">
      <c r="A12" s="45" t="s">
        <v>151</v>
      </c>
      <c r="B12" s="25" t="s">
        <v>414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415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423</v>
      </c>
      <c r="B13" s="25" t="s">
        <v>526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527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150</v>
      </c>
      <c r="B14" s="25" t="s">
        <v>528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547</v>
      </c>
      <c r="M14" s="84">
        <v>43113</v>
      </c>
      <c r="N14" s="84">
        <f t="shared" si="8"/>
        <v>43113</v>
      </c>
      <c r="O14" s="25" t="s">
        <v>529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151</v>
      </c>
      <c r="B15" s="25" t="s">
        <v>530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531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423</v>
      </c>
      <c r="B16" s="25" t="s">
        <v>532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319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150</v>
      </c>
      <c r="B17" s="25" t="s">
        <v>533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534</v>
      </c>
      <c r="P17" s="100">
        <f t="shared" si="9"/>
        <v>43501</v>
      </c>
      <c r="Q17" s="84">
        <f t="shared" si="10"/>
        <v>43502</v>
      </c>
      <c r="R17" s="135" t="s">
        <v>546</v>
      </c>
      <c r="S17" s="84"/>
      <c r="T17" s="150"/>
      <c r="U17" s="84"/>
      <c r="V17" s="84"/>
      <c r="W17" s="84"/>
    </row>
    <row r="18" spans="1:23" ht="15" hidden="1">
      <c r="A18" s="45" t="s">
        <v>151</v>
      </c>
      <c r="B18" s="25" t="s">
        <v>338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597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546</v>
      </c>
      <c r="U18" s="84"/>
      <c r="V18" s="84"/>
      <c r="W18" s="84"/>
    </row>
    <row r="19" spans="1:23" ht="15" hidden="1">
      <c r="A19" s="56" t="s">
        <v>423</v>
      </c>
      <c r="B19" s="25" t="s">
        <v>707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708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546</v>
      </c>
      <c r="U19" s="84"/>
      <c r="V19" s="84"/>
      <c r="W19" s="84"/>
    </row>
    <row r="20" spans="1:23" ht="15" hidden="1">
      <c r="A20" s="139" t="s">
        <v>151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711</v>
      </c>
      <c r="P20" s="27"/>
      <c r="Q20" s="117" t="s">
        <v>547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150</v>
      </c>
      <c r="B21" s="25" t="s">
        <v>709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547</v>
      </c>
      <c r="M21" s="84">
        <v>43520</v>
      </c>
      <c r="N21" s="84">
        <f aca="true" t="shared" si="20" ref="N21:N31">M21</f>
        <v>43520</v>
      </c>
      <c r="O21" s="25" t="s">
        <v>710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811</v>
      </c>
      <c r="B22" s="25" t="s">
        <v>746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547</v>
      </c>
      <c r="M22" s="84">
        <v>43527</v>
      </c>
      <c r="N22" s="84">
        <f t="shared" si="20"/>
        <v>43527</v>
      </c>
      <c r="O22" s="25" t="s">
        <v>747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 hidden="1">
      <c r="A23" s="45" t="s">
        <v>151</v>
      </c>
      <c r="B23" s="87" t="s">
        <v>813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814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 hidden="1">
      <c r="A24" s="45" t="s">
        <v>150</v>
      </c>
      <c r="B24" s="25" t="s">
        <v>748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749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 hidden="1">
      <c r="A25" s="152" t="s">
        <v>811</v>
      </c>
      <c r="B25" s="25" t="s">
        <v>750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751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 hidden="1">
      <c r="A26" s="45" t="s">
        <v>151</v>
      </c>
      <c r="B26" s="25" t="s">
        <v>842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843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 hidden="1">
      <c r="A27" s="45" t="s">
        <v>150</v>
      </c>
      <c r="B27" s="25" t="s">
        <v>844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845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 hidden="1">
      <c r="A28" s="152" t="s">
        <v>811</v>
      </c>
      <c r="B28" s="25" t="s">
        <v>846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847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 hidden="1">
      <c r="A29" s="45" t="s">
        <v>151</v>
      </c>
      <c r="B29" s="25" t="s">
        <v>848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849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 hidden="1">
      <c r="A30" s="45" t="s">
        <v>150</v>
      </c>
      <c r="B30" s="25" t="s">
        <v>850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851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 hidden="1">
      <c r="A31" s="152" t="s">
        <v>811</v>
      </c>
      <c r="B31" s="25" t="s">
        <v>852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853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 hidden="1">
      <c r="A32" s="45" t="s">
        <v>151</v>
      </c>
      <c r="B32" s="25" t="s">
        <v>960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99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961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 hidden="1">
      <c r="A33" s="45" t="s">
        <v>150</v>
      </c>
      <c r="B33" s="25" t="s">
        <v>962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aca="true" t="shared" si="56" ref="I33:I44">H33+1</f>
        <v>43597</v>
      </c>
      <c r="J33" s="26">
        <f t="shared" si="44"/>
        <v>43597</v>
      </c>
      <c r="K33" s="26">
        <f aca="true" t="shared" si="57" ref="K33:K39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963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 hidden="1">
      <c r="A34" s="152" t="s">
        <v>811</v>
      </c>
      <c r="B34" s="25" t="s">
        <v>964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965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 hidden="1">
      <c r="A35" s="45" t="s">
        <v>151</v>
      </c>
      <c r="B35" s="25" t="s">
        <v>966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967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 hidden="1">
      <c r="A36" s="45" t="s">
        <v>150</v>
      </c>
      <c r="B36" s="25" t="s">
        <v>968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969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 hidden="1">
      <c r="A37" s="152" t="s">
        <v>811</v>
      </c>
      <c r="B37" s="25" t="s">
        <v>970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971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 hidden="1">
      <c r="A38" s="45" t="s">
        <v>151</v>
      </c>
      <c r="B38" s="25" t="s">
        <v>1125</v>
      </c>
      <c r="C38" s="26">
        <v>43629</v>
      </c>
      <c r="D38" s="26">
        <f aca="true" t="shared" si="58" ref="D38:E45">C38</f>
        <v>43629</v>
      </c>
      <c r="E38" s="27">
        <f t="shared" si="58"/>
        <v>43629</v>
      </c>
      <c r="F38" s="26">
        <f aca="true" t="shared" si="59" ref="F38:F45">E38+1</f>
        <v>43630</v>
      </c>
      <c r="G38" s="27">
        <f aca="true" t="shared" si="60" ref="G38:G45">SUM(F38,1)</f>
        <v>43631</v>
      </c>
      <c r="H38" s="26">
        <f aca="true" t="shared" si="61" ref="H38:H45">G38</f>
        <v>43631</v>
      </c>
      <c r="I38" s="26">
        <f t="shared" si="56"/>
        <v>43632</v>
      </c>
      <c r="J38" s="26">
        <f aca="true" t="shared" si="62" ref="J38:J45">I38</f>
        <v>43632</v>
      </c>
      <c r="K38" s="26">
        <f t="shared" si="57"/>
        <v>43636</v>
      </c>
      <c r="L38" s="26">
        <f>K38</f>
        <v>43636</v>
      </c>
      <c r="M38" s="26">
        <f>L38+3</f>
        <v>43639</v>
      </c>
      <c r="N38" s="26">
        <f aca="true" t="shared" si="63" ref="N38:N45">M38</f>
        <v>43639</v>
      </c>
      <c r="O38" s="25" t="s">
        <v>1126</v>
      </c>
      <c r="P38" s="27">
        <f>N38+2</f>
        <v>43641</v>
      </c>
      <c r="Q38" s="26">
        <f>P38+1</f>
        <v>43642</v>
      </c>
      <c r="R38" s="27">
        <f>Q38+3</f>
        <v>43645</v>
      </c>
      <c r="S38" s="26">
        <f>R38</f>
        <v>43645</v>
      </c>
      <c r="T38" s="27">
        <f>S38+1</f>
        <v>43646</v>
      </c>
      <c r="U38" s="26">
        <f>T38+1</f>
        <v>43647</v>
      </c>
      <c r="V38" s="26">
        <f>U38+3</f>
        <v>43650</v>
      </c>
      <c r="W38" s="26">
        <f>V38</f>
        <v>43650</v>
      </c>
    </row>
    <row r="39" spans="1:23" ht="15" hidden="1">
      <c r="A39" s="45" t="s">
        <v>150</v>
      </c>
      <c r="B39" s="25" t="s">
        <v>1127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>K39</f>
        <v>43643</v>
      </c>
      <c r="M39" s="26">
        <f>L39+3</f>
        <v>43646</v>
      </c>
      <c r="N39" s="26">
        <f t="shared" si="63"/>
        <v>43646</v>
      </c>
      <c r="O39" s="25" t="s">
        <v>1128</v>
      </c>
      <c r="P39" s="27">
        <f>N39+2</f>
        <v>43648</v>
      </c>
      <c r="Q39" s="26">
        <f>P39+1</f>
        <v>43649</v>
      </c>
      <c r="R39" s="27">
        <f>Q39+3</f>
        <v>43652</v>
      </c>
      <c r="S39" s="26">
        <f>R39</f>
        <v>43652</v>
      </c>
      <c r="T39" s="27">
        <f>S39+1</f>
        <v>43653</v>
      </c>
      <c r="U39" s="26">
        <f>T39+1</f>
        <v>43654</v>
      </c>
      <c r="V39" s="26">
        <f>U39+3</f>
        <v>43657</v>
      </c>
      <c r="W39" s="26">
        <f>V39</f>
        <v>43657</v>
      </c>
    </row>
    <row r="40" spans="1:25" ht="15">
      <c r="A40" s="283" t="s">
        <v>108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</row>
    <row r="41" spans="1:25" ht="15">
      <c r="A41" s="44" t="s">
        <v>33</v>
      </c>
      <c r="B41" s="44" t="s">
        <v>34</v>
      </c>
      <c r="C41" s="273" t="s">
        <v>109</v>
      </c>
      <c r="D41" s="274"/>
      <c r="E41" s="273" t="s">
        <v>110</v>
      </c>
      <c r="F41" s="275"/>
      <c r="G41" s="273" t="s">
        <v>111</v>
      </c>
      <c r="H41" s="274"/>
      <c r="I41" s="273" t="s">
        <v>112</v>
      </c>
      <c r="J41" s="274"/>
      <c r="K41" s="279" t="s">
        <v>96</v>
      </c>
      <c r="L41" s="277"/>
      <c r="M41" s="280" t="s">
        <v>1330</v>
      </c>
      <c r="N41" s="281"/>
      <c r="O41" s="276" t="s">
        <v>113</v>
      </c>
      <c r="P41" s="277"/>
      <c r="Q41" s="44" t="s">
        <v>34</v>
      </c>
      <c r="R41" s="273" t="s">
        <v>114</v>
      </c>
      <c r="S41" s="274"/>
      <c r="T41" s="276" t="s">
        <v>74</v>
      </c>
      <c r="U41" s="277"/>
      <c r="V41" s="276" t="s">
        <v>115</v>
      </c>
      <c r="W41" s="277"/>
      <c r="X41" s="273" t="s">
        <v>109</v>
      </c>
      <c r="Y41" s="274"/>
    </row>
    <row r="42" spans="1:25" ht="15">
      <c r="A42" s="20" t="s">
        <v>3</v>
      </c>
      <c r="B42" s="20" t="s">
        <v>4</v>
      </c>
      <c r="C42" s="270" t="s">
        <v>120</v>
      </c>
      <c r="D42" s="271"/>
      <c r="E42" s="270" t="s">
        <v>121</v>
      </c>
      <c r="F42" s="271"/>
      <c r="G42" s="270" t="s">
        <v>119</v>
      </c>
      <c r="H42" s="271"/>
      <c r="I42" s="270" t="s">
        <v>122</v>
      </c>
      <c r="J42" s="271"/>
      <c r="K42" s="269" t="s">
        <v>97</v>
      </c>
      <c r="L42" s="269"/>
      <c r="M42" s="282" t="s">
        <v>1331</v>
      </c>
      <c r="N42" s="282"/>
      <c r="O42" s="269" t="s">
        <v>117</v>
      </c>
      <c r="P42" s="269"/>
      <c r="Q42" s="20" t="s">
        <v>4</v>
      </c>
      <c r="R42" s="270" t="s">
        <v>116</v>
      </c>
      <c r="S42" s="271"/>
      <c r="T42" s="269" t="s">
        <v>90</v>
      </c>
      <c r="U42" s="269"/>
      <c r="V42" s="269" t="s">
        <v>118</v>
      </c>
      <c r="W42" s="269"/>
      <c r="X42" s="270" t="s">
        <v>120</v>
      </c>
      <c r="Y42" s="271"/>
    </row>
    <row r="43" spans="1:25" ht="26.25">
      <c r="A43" s="6"/>
      <c r="B43" s="5"/>
      <c r="C43" s="8" t="s">
        <v>132</v>
      </c>
      <c r="D43" s="8" t="s">
        <v>133</v>
      </c>
      <c r="E43" s="8" t="s">
        <v>134</v>
      </c>
      <c r="F43" s="8" t="s">
        <v>135</v>
      </c>
      <c r="G43" s="8" t="s">
        <v>136</v>
      </c>
      <c r="H43" s="8" t="s">
        <v>137</v>
      </c>
      <c r="I43" s="8" t="s">
        <v>138</v>
      </c>
      <c r="J43" s="8" t="s">
        <v>139</v>
      </c>
      <c r="K43" s="198" t="s">
        <v>1335</v>
      </c>
      <c r="L43" s="198" t="s">
        <v>1329</v>
      </c>
      <c r="M43" s="199" t="s">
        <v>1333</v>
      </c>
      <c r="N43" s="199" t="s">
        <v>1334</v>
      </c>
      <c r="O43" s="8" t="s">
        <v>142</v>
      </c>
      <c r="P43" s="8" t="s">
        <v>143</v>
      </c>
      <c r="Q43" s="9"/>
      <c r="R43" s="8" t="s">
        <v>144</v>
      </c>
      <c r="S43" s="8" t="s">
        <v>145</v>
      </c>
      <c r="T43" s="8" t="s">
        <v>146</v>
      </c>
      <c r="U43" s="8" t="s">
        <v>147</v>
      </c>
      <c r="V43" s="8" t="s">
        <v>148</v>
      </c>
      <c r="W43" s="8" t="s">
        <v>149</v>
      </c>
      <c r="X43" s="8" t="s">
        <v>132</v>
      </c>
      <c r="Y43" s="8" t="s">
        <v>133</v>
      </c>
    </row>
    <row r="44" spans="1:25" ht="15">
      <c r="A44" s="152" t="s">
        <v>811</v>
      </c>
      <c r="B44" s="25" t="s">
        <v>1129</v>
      </c>
      <c r="C44" s="26">
        <v>43643</v>
      </c>
      <c r="D44" s="26">
        <f t="shared" si="58"/>
        <v>43643</v>
      </c>
      <c r="E44" s="27">
        <f t="shared" si="58"/>
        <v>43643</v>
      </c>
      <c r="F44" s="26">
        <f t="shared" si="59"/>
        <v>43644</v>
      </c>
      <c r="G44" s="27">
        <f t="shared" si="60"/>
        <v>43645</v>
      </c>
      <c r="H44" s="26">
        <f t="shared" si="61"/>
        <v>43645</v>
      </c>
      <c r="I44" s="26">
        <f t="shared" si="56"/>
        <v>43646</v>
      </c>
      <c r="J44" s="26">
        <f t="shared" si="62"/>
        <v>43646</v>
      </c>
      <c r="K44" s="26">
        <f aca="true" t="shared" si="64" ref="K44:K51">J44+3</f>
        <v>43649</v>
      </c>
      <c r="L44" s="26">
        <f aca="true" t="shared" si="65" ref="L44:M51">K44+1</f>
        <v>43650</v>
      </c>
      <c r="M44" s="26">
        <f t="shared" si="65"/>
        <v>43651</v>
      </c>
      <c r="N44" s="26">
        <f t="shared" si="63"/>
        <v>43651</v>
      </c>
      <c r="O44" s="26">
        <f aca="true" t="shared" si="66" ref="O44:O51">N44+2</f>
        <v>43653</v>
      </c>
      <c r="P44" s="26">
        <f aca="true" t="shared" si="67" ref="P44:P51">O44</f>
        <v>43653</v>
      </c>
      <c r="Q44" s="25" t="s">
        <v>1108</v>
      </c>
      <c r="R44" s="27">
        <f>P44+2</f>
        <v>43655</v>
      </c>
      <c r="S44" s="26">
        <f aca="true" t="shared" si="68" ref="S44:S51">R44+1</f>
        <v>43656</v>
      </c>
      <c r="T44" s="27">
        <f aca="true" t="shared" si="69" ref="T44:T51">S44+3</f>
        <v>43659</v>
      </c>
      <c r="U44" s="26">
        <f aca="true" t="shared" si="70" ref="U44:U51">T44</f>
        <v>43659</v>
      </c>
      <c r="V44" s="26">
        <f aca="true" t="shared" si="71" ref="V44:W51">U44+1</f>
        <v>43660</v>
      </c>
      <c r="W44" s="26">
        <f t="shared" si="71"/>
        <v>43661</v>
      </c>
      <c r="X44" s="26">
        <f aca="true" t="shared" si="72" ref="X44:X51">W44+3</f>
        <v>43664</v>
      </c>
      <c r="Y44" s="26">
        <f aca="true" t="shared" si="73" ref="Y44:Y51">X44</f>
        <v>43664</v>
      </c>
    </row>
    <row r="45" spans="1:25" ht="15">
      <c r="A45" s="45" t="s">
        <v>151</v>
      </c>
      <c r="B45" s="25" t="s">
        <v>1232</v>
      </c>
      <c r="C45" s="26">
        <v>43650</v>
      </c>
      <c r="D45" s="26">
        <f t="shared" si="58"/>
        <v>43650</v>
      </c>
      <c r="E45" s="27">
        <f t="shared" si="58"/>
        <v>43650</v>
      </c>
      <c r="F45" s="26">
        <f t="shared" si="59"/>
        <v>43651</v>
      </c>
      <c r="G45" s="27">
        <f t="shared" si="60"/>
        <v>43652</v>
      </c>
      <c r="H45" s="26">
        <f t="shared" si="61"/>
        <v>43652</v>
      </c>
      <c r="I45" s="26">
        <f aca="true" t="shared" si="74" ref="I45:I51">H45+1</f>
        <v>43653</v>
      </c>
      <c r="J45" s="26">
        <f t="shared" si="62"/>
        <v>43653</v>
      </c>
      <c r="K45" s="26">
        <f t="shared" si="64"/>
        <v>43656</v>
      </c>
      <c r="L45" s="26">
        <f t="shared" si="65"/>
        <v>43657</v>
      </c>
      <c r="M45" s="26">
        <f t="shared" si="65"/>
        <v>43658</v>
      </c>
      <c r="N45" s="26">
        <f t="shared" si="63"/>
        <v>43658</v>
      </c>
      <c r="O45" s="26">
        <f t="shared" si="66"/>
        <v>43660</v>
      </c>
      <c r="P45" s="26">
        <f t="shared" si="67"/>
        <v>43660</v>
      </c>
      <c r="Q45" s="25" t="s">
        <v>749</v>
      </c>
      <c r="R45" s="27">
        <v>43662</v>
      </c>
      <c r="S45" s="26">
        <f t="shared" si="68"/>
        <v>43663</v>
      </c>
      <c r="T45" s="27">
        <f t="shared" si="69"/>
        <v>43666</v>
      </c>
      <c r="U45" s="26">
        <f t="shared" si="70"/>
        <v>43666</v>
      </c>
      <c r="V45" s="26">
        <f t="shared" si="71"/>
        <v>43667</v>
      </c>
      <c r="W45" s="26">
        <f t="shared" si="71"/>
        <v>43668</v>
      </c>
      <c r="X45" s="26">
        <f t="shared" si="72"/>
        <v>43671</v>
      </c>
      <c r="Y45" s="26">
        <f t="shared" si="73"/>
        <v>43671</v>
      </c>
    </row>
    <row r="46" spans="1:25" ht="15">
      <c r="A46" s="45" t="s">
        <v>150</v>
      </c>
      <c r="B46" s="25" t="s">
        <v>1233</v>
      </c>
      <c r="C46" s="26">
        <v>43657</v>
      </c>
      <c r="D46" s="26">
        <f aca="true" t="shared" si="75" ref="D46:E51">C46</f>
        <v>43657</v>
      </c>
      <c r="E46" s="27">
        <f t="shared" si="75"/>
        <v>43657</v>
      </c>
      <c r="F46" s="26">
        <f aca="true" t="shared" si="76" ref="F46:F51">E46+1</f>
        <v>43658</v>
      </c>
      <c r="G46" s="27">
        <f aca="true" t="shared" si="77" ref="G46:G51">SUM(F46,1)</f>
        <v>43659</v>
      </c>
      <c r="H46" s="26">
        <f aca="true" t="shared" si="78" ref="H46:H51">G46</f>
        <v>43659</v>
      </c>
      <c r="I46" s="26">
        <f t="shared" si="74"/>
        <v>43660</v>
      </c>
      <c r="J46" s="26">
        <f aca="true" t="shared" si="79" ref="J46:J51">I46</f>
        <v>43660</v>
      </c>
      <c r="K46" s="26">
        <f t="shared" si="64"/>
        <v>43663</v>
      </c>
      <c r="L46" s="26">
        <f t="shared" si="65"/>
        <v>43664</v>
      </c>
      <c r="M46" s="26">
        <f t="shared" si="65"/>
        <v>43665</v>
      </c>
      <c r="N46" s="26">
        <f aca="true" t="shared" si="80" ref="N46:N51">M46</f>
        <v>43665</v>
      </c>
      <c r="O46" s="26">
        <f t="shared" si="66"/>
        <v>43667</v>
      </c>
      <c r="P46" s="26">
        <f t="shared" si="67"/>
        <v>43667</v>
      </c>
      <c r="Q46" s="25" t="s">
        <v>1236</v>
      </c>
      <c r="R46" s="27">
        <f>P46+2</f>
        <v>43669</v>
      </c>
      <c r="S46" s="26">
        <f t="shared" si="68"/>
        <v>43670</v>
      </c>
      <c r="T46" s="27">
        <f t="shared" si="69"/>
        <v>43673</v>
      </c>
      <c r="U46" s="26">
        <f t="shared" si="70"/>
        <v>43673</v>
      </c>
      <c r="V46" s="26">
        <f t="shared" si="71"/>
        <v>43674</v>
      </c>
      <c r="W46" s="26">
        <f t="shared" si="71"/>
        <v>43675</v>
      </c>
      <c r="X46" s="26">
        <f t="shared" si="72"/>
        <v>43678</v>
      </c>
      <c r="Y46" s="26">
        <f t="shared" si="73"/>
        <v>43678</v>
      </c>
    </row>
    <row r="47" spans="1:25" ht="15">
      <c r="A47" s="152" t="s">
        <v>811</v>
      </c>
      <c r="B47" s="25" t="s">
        <v>1234</v>
      </c>
      <c r="C47" s="26">
        <v>43664</v>
      </c>
      <c r="D47" s="26">
        <f t="shared" si="75"/>
        <v>43664</v>
      </c>
      <c r="E47" s="27">
        <f t="shared" si="75"/>
        <v>43664</v>
      </c>
      <c r="F47" s="26">
        <f t="shared" si="76"/>
        <v>43665</v>
      </c>
      <c r="G47" s="27">
        <f t="shared" si="77"/>
        <v>43666</v>
      </c>
      <c r="H47" s="26">
        <f t="shared" si="78"/>
        <v>43666</v>
      </c>
      <c r="I47" s="26">
        <f t="shared" si="74"/>
        <v>43667</v>
      </c>
      <c r="J47" s="26">
        <f t="shared" si="79"/>
        <v>43667</v>
      </c>
      <c r="K47" s="26">
        <f t="shared" si="64"/>
        <v>43670</v>
      </c>
      <c r="L47" s="26">
        <f t="shared" si="65"/>
        <v>43671</v>
      </c>
      <c r="M47" s="26">
        <f t="shared" si="65"/>
        <v>43672</v>
      </c>
      <c r="N47" s="26">
        <f t="shared" si="80"/>
        <v>43672</v>
      </c>
      <c r="O47" s="26">
        <f t="shared" si="66"/>
        <v>43674</v>
      </c>
      <c r="P47" s="26">
        <f t="shared" si="67"/>
        <v>43674</v>
      </c>
      <c r="Q47" s="25" t="s">
        <v>460</v>
      </c>
      <c r="R47" s="204">
        <f>P47+2</f>
        <v>43676</v>
      </c>
      <c r="S47" s="85">
        <f t="shared" si="68"/>
        <v>43677</v>
      </c>
      <c r="T47" s="204">
        <f t="shared" si="69"/>
        <v>43680</v>
      </c>
      <c r="U47" s="85">
        <f t="shared" si="70"/>
        <v>43680</v>
      </c>
      <c r="V47" s="85">
        <f t="shared" si="71"/>
        <v>43681</v>
      </c>
      <c r="W47" s="85">
        <f t="shared" si="71"/>
        <v>43682</v>
      </c>
      <c r="X47" s="85">
        <f t="shared" si="72"/>
        <v>43685</v>
      </c>
      <c r="Y47" s="85">
        <f t="shared" si="73"/>
        <v>43685</v>
      </c>
    </row>
    <row r="48" spans="1:25" ht="15">
      <c r="A48" s="45" t="s">
        <v>151</v>
      </c>
      <c r="B48" s="25" t="s">
        <v>1235</v>
      </c>
      <c r="C48" s="26">
        <v>43671</v>
      </c>
      <c r="D48" s="26">
        <f t="shared" si="75"/>
        <v>43671</v>
      </c>
      <c r="E48" s="27">
        <f t="shared" si="75"/>
        <v>43671</v>
      </c>
      <c r="F48" s="26">
        <f t="shared" si="76"/>
        <v>43672</v>
      </c>
      <c r="G48" s="27">
        <f t="shared" si="77"/>
        <v>43673</v>
      </c>
      <c r="H48" s="26">
        <f t="shared" si="78"/>
        <v>43673</v>
      </c>
      <c r="I48" s="26">
        <f t="shared" si="74"/>
        <v>43674</v>
      </c>
      <c r="J48" s="26">
        <f t="shared" si="79"/>
        <v>43674</v>
      </c>
      <c r="K48" s="26">
        <f t="shared" si="64"/>
        <v>43677</v>
      </c>
      <c r="L48" s="26">
        <f t="shared" si="65"/>
        <v>43678</v>
      </c>
      <c r="M48" s="26">
        <f t="shared" si="65"/>
        <v>43679</v>
      </c>
      <c r="N48" s="26">
        <f t="shared" si="80"/>
        <v>43679</v>
      </c>
      <c r="O48" s="26">
        <f t="shared" si="66"/>
        <v>43681</v>
      </c>
      <c r="P48" s="26">
        <f t="shared" si="67"/>
        <v>43681</v>
      </c>
      <c r="Q48" s="25" t="s">
        <v>845</v>
      </c>
      <c r="R48" s="27">
        <f>P48+2</f>
        <v>43683</v>
      </c>
      <c r="S48" s="26">
        <f t="shared" si="68"/>
        <v>43684</v>
      </c>
      <c r="T48" s="27">
        <f t="shared" si="69"/>
        <v>43687</v>
      </c>
      <c r="U48" s="26">
        <f t="shared" si="70"/>
        <v>43687</v>
      </c>
      <c r="V48" s="26">
        <f t="shared" si="71"/>
        <v>43688</v>
      </c>
      <c r="W48" s="26">
        <f t="shared" si="71"/>
        <v>43689</v>
      </c>
      <c r="X48" s="26">
        <f t="shared" si="72"/>
        <v>43692</v>
      </c>
      <c r="Y48" s="26">
        <f t="shared" si="73"/>
        <v>43692</v>
      </c>
    </row>
    <row r="49" spans="1:25" ht="15">
      <c r="A49" s="45" t="s">
        <v>150</v>
      </c>
      <c r="B49" s="25" t="s">
        <v>1336</v>
      </c>
      <c r="C49" s="26">
        <v>43678</v>
      </c>
      <c r="D49" s="26">
        <f t="shared" si="75"/>
        <v>43678</v>
      </c>
      <c r="E49" s="27">
        <f t="shared" si="75"/>
        <v>43678</v>
      </c>
      <c r="F49" s="26">
        <f t="shared" si="76"/>
        <v>43679</v>
      </c>
      <c r="G49" s="27">
        <f t="shared" si="77"/>
        <v>43680</v>
      </c>
      <c r="H49" s="26">
        <f t="shared" si="78"/>
        <v>43680</v>
      </c>
      <c r="I49" s="26">
        <f t="shared" si="74"/>
        <v>43681</v>
      </c>
      <c r="J49" s="26">
        <f t="shared" si="79"/>
        <v>43681</v>
      </c>
      <c r="K49" s="26">
        <f t="shared" si="64"/>
        <v>43684</v>
      </c>
      <c r="L49" s="26">
        <f t="shared" si="65"/>
        <v>43685</v>
      </c>
      <c r="M49" s="26">
        <f t="shared" si="65"/>
        <v>43686</v>
      </c>
      <c r="N49" s="26">
        <f t="shared" si="80"/>
        <v>43686</v>
      </c>
      <c r="O49" s="26">
        <f t="shared" si="66"/>
        <v>43688</v>
      </c>
      <c r="P49" s="26">
        <f t="shared" si="67"/>
        <v>43688</v>
      </c>
      <c r="Q49" s="25" t="s">
        <v>1337</v>
      </c>
      <c r="R49" s="27">
        <f>P49+2</f>
        <v>43690</v>
      </c>
      <c r="S49" s="26">
        <f t="shared" si="68"/>
        <v>43691</v>
      </c>
      <c r="T49" s="100">
        <f t="shared" si="69"/>
        <v>43694</v>
      </c>
      <c r="U49" s="117" t="s">
        <v>1524</v>
      </c>
      <c r="V49" s="26"/>
      <c r="W49" s="26"/>
      <c r="X49" s="26"/>
      <c r="Y49" s="26"/>
    </row>
    <row r="50" spans="1:25" ht="15">
      <c r="A50" s="152" t="s">
        <v>811</v>
      </c>
      <c r="B50" s="25" t="s">
        <v>1338</v>
      </c>
      <c r="C50" s="26">
        <v>43685</v>
      </c>
      <c r="D50" s="26">
        <f t="shared" si="75"/>
        <v>43685</v>
      </c>
      <c r="E50" s="27">
        <f t="shared" si="75"/>
        <v>43685</v>
      </c>
      <c r="F50" s="26">
        <f t="shared" si="76"/>
        <v>43686</v>
      </c>
      <c r="G50" s="27">
        <f t="shared" si="77"/>
        <v>43687</v>
      </c>
      <c r="H50" s="26">
        <f t="shared" si="78"/>
        <v>43687</v>
      </c>
      <c r="I50" s="26">
        <f t="shared" si="74"/>
        <v>43688</v>
      </c>
      <c r="J50" s="26">
        <f t="shared" si="79"/>
        <v>43688</v>
      </c>
      <c r="K50" s="26">
        <f t="shared" si="64"/>
        <v>43691</v>
      </c>
      <c r="L50" s="26">
        <f t="shared" si="65"/>
        <v>43692</v>
      </c>
      <c r="M50" s="26">
        <f t="shared" si="65"/>
        <v>43693</v>
      </c>
      <c r="N50" s="26">
        <f t="shared" si="80"/>
        <v>43693</v>
      </c>
      <c r="O50" s="26">
        <f t="shared" si="66"/>
        <v>43695</v>
      </c>
      <c r="P50" s="26">
        <f t="shared" si="67"/>
        <v>43695</v>
      </c>
      <c r="Q50" s="25" t="s">
        <v>1340</v>
      </c>
      <c r="R50" s="27">
        <v>43697</v>
      </c>
      <c r="S50" s="26">
        <f t="shared" si="68"/>
        <v>43698</v>
      </c>
      <c r="T50" s="27">
        <f t="shared" si="69"/>
        <v>43701</v>
      </c>
      <c r="U50" s="26">
        <f t="shared" si="70"/>
        <v>43701</v>
      </c>
      <c r="V50" s="26">
        <f t="shared" si="71"/>
        <v>43702</v>
      </c>
      <c r="W50" s="26">
        <f t="shared" si="71"/>
        <v>43703</v>
      </c>
      <c r="X50" s="26">
        <f t="shared" si="72"/>
        <v>43706</v>
      </c>
      <c r="Y50" s="26">
        <f t="shared" si="73"/>
        <v>43706</v>
      </c>
    </row>
    <row r="51" spans="1:25" ht="15">
      <c r="A51" s="45" t="s">
        <v>151</v>
      </c>
      <c r="B51" s="25" t="s">
        <v>1339</v>
      </c>
      <c r="C51" s="26">
        <v>43692</v>
      </c>
      <c r="D51" s="26">
        <f t="shared" si="75"/>
        <v>43692</v>
      </c>
      <c r="E51" s="27">
        <f t="shared" si="75"/>
        <v>43692</v>
      </c>
      <c r="F51" s="26">
        <f t="shared" si="76"/>
        <v>43693</v>
      </c>
      <c r="G51" s="27">
        <f t="shared" si="77"/>
        <v>43694</v>
      </c>
      <c r="H51" s="26">
        <f t="shared" si="78"/>
        <v>43694</v>
      </c>
      <c r="I51" s="26">
        <f t="shared" si="74"/>
        <v>43695</v>
      </c>
      <c r="J51" s="26">
        <f t="shared" si="79"/>
        <v>43695</v>
      </c>
      <c r="K51" s="26">
        <f t="shared" si="64"/>
        <v>43698</v>
      </c>
      <c r="L51" s="26">
        <f t="shared" si="65"/>
        <v>43699</v>
      </c>
      <c r="M51" s="26">
        <f t="shared" si="65"/>
        <v>43700</v>
      </c>
      <c r="N51" s="26">
        <f t="shared" si="80"/>
        <v>43700</v>
      </c>
      <c r="O51" s="26">
        <f t="shared" si="66"/>
        <v>43702</v>
      </c>
      <c r="P51" s="26">
        <f t="shared" si="67"/>
        <v>43702</v>
      </c>
      <c r="Q51" s="25" t="s">
        <v>1341</v>
      </c>
      <c r="R51" s="27">
        <f>P51+2</f>
        <v>43704</v>
      </c>
      <c r="S51" s="26">
        <f t="shared" si="68"/>
        <v>43705</v>
      </c>
      <c r="T51" s="27">
        <f t="shared" si="69"/>
        <v>43708</v>
      </c>
      <c r="U51" s="26">
        <f t="shared" si="70"/>
        <v>43708</v>
      </c>
      <c r="V51" s="26">
        <f t="shared" si="71"/>
        <v>43709</v>
      </c>
      <c r="W51" s="26">
        <f t="shared" si="71"/>
        <v>43710</v>
      </c>
      <c r="X51" s="26">
        <f t="shared" si="72"/>
        <v>43713</v>
      </c>
      <c r="Y51" s="26">
        <f t="shared" si="73"/>
        <v>43713</v>
      </c>
    </row>
    <row r="52" spans="1:25" ht="15">
      <c r="A52" s="139" t="s">
        <v>1525</v>
      </c>
      <c r="B52" s="86" t="s">
        <v>1530</v>
      </c>
      <c r="C52" s="26"/>
      <c r="D52" s="26"/>
      <c r="E52" s="27"/>
      <c r="F52" s="26"/>
      <c r="G52" s="27"/>
      <c r="H52" s="26"/>
      <c r="I52" s="26"/>
      <c r="J52" s="26"/>
      <c r="K52" s="26"/>
      <c r="L52" s="26"/>
      <c r="M52" s="26"/>
      <c r="N52" s="26"/>
      <c r="O52" s="117" t="s">
        <v>1531</v>
      </c>
      <c r="P52" s="84">
        <v>43709</v>
      </c>
      <c r="Q52" s="25" t="s">
        <v>697</v>
      </c>
      <c r="R52" s="27">
        <f>P52+2</f>
        <v>43711</v>
      </c>
      <c r="S52" s="26">
        <f>R52+1</f>
        <v>43712</v>
      </c>
      <c r="T52" s="27">
        <f>S52+3</f>
        <v>43715</v>
      </c>
      <c r="U52" s="26">
        <f>T52</f>
        <v>43715</v>
      </c>
      <c r="V52" s="26">
        <f aca="true" t="shared" si="81" ref="V52:W54">U52+1</f>
        <v>43716</v>
      </c>
      <c r="W52" s="26">
        <f t="shared" si="81"/>
        <v>43717</v>
      </c>
      <c r="X52" s="26">
        <f>W52+3</f>
        <v>43720</v>
      </c>
      <c r="Y52" s="26">
        <f>X52</f>
        <v>43720</v>
      </c>
    </row>
    <row r="53" spans="1:25" ht="15">
      <c r="A53" s="152" t="s">
        <v>811</v>
      </c>
      <c r="B53" s="25" t="s">
        <v>1526</v>
      </c>
      <c r="C53" s="26">
        <v>43706</v>
      </c>
      <c r="D53" s="26">
        <f>C53</f>
        <v>43706</v>
      </c>
      <c r="E53" s="27">
        <f>D53</f>
        <v>43706</v>
      </c>
      <c r="F53" s="26">
        <f>E53+1</f>
        <v>43707</v>
      </c>
      <c r="G53" s="27">
        <f>SUM(F53,1)</f>
        <v>43708</v>
      </c>
      <c r="H53" s="26">
        <f>G53</f>
        <v>43708</v>
      </c>
      <c r="I53" s="26">
        <f>H53+1</f>
        <v>43709</v>
      </c>
      <c r="J53" s="26">
        <f>I53</f>
        <v>43709</v>
      </c>
      <c r="K53" s="26">
        <f>J53+3</f>
        <v>43712</v>
      </c>
      <c r="L53" s="26">
        <f>K53+1</f>
        <v>43713</v>
      </c>
      <c r="M53" s="26">
        <f>L53+1</f>
        <v>43714</v>
      </c>
      <c r="N53" s="26">
        <f>M53</f>
        <v>43714</v>
      </c>
      <c r="O53" s="26">
        <f>N53+2</f>
        <v>43716</v>
      </c>
      <c r="P53" s="26">
        <f>O53</f>
        <v>43716</v>
      </c>
      <c r="Q53" s="25" t="s">
        <v>1528</v>
      </c>
      <c r="R53" s="27">
        <f>P53+2</f>
        <v>43718</v>
      </c>
      <c r="S53" s="26">
        <f>R53+1</f>
        <v>43719</v>
      </c>
      <c r="T53" s="27">
        <f>S53+3</f>
        <v>43722</v>
      </c>
      <c r="U53" s="26">
        <f>T53</f>
        <v>43722</v>
      </c>
      <c r="V53" s="26">
        <f t="shared" si="81"/>
        <v>43723</v>
      </c>
      <c r="W53" s="26">
        <f t="shared" si="81"/>
        <v>43724</v>
      </c>
      <c r="X53" s="26">
        <f>W53+3</f>
        <v>43727</v>
      </c>
      <c r="Y53" s="26">
        <f>X53</f>
        <v>43727</v>
      </c>
    </row>
    <row r="54" spans="1:25" ht="15">
      <c r="A54" s="45" t="s">
        <v>151</v>
      </c>
      <c r="B54" s="25" t="s">
        <v>1527</v>
      </c>
      <c r="C54" s="26">
        <v>43713</v>
      </c>
      <c r="D54" s="26">
        <f>C54</f>
        <v>43713</v>
      </c>
      <c r="E54" s="27">
        <f>D54</f>
        <v>43713</v>
      </c>
      <c r="F54" s="26">
        <f>E54+1</f>
        <v>43714</v>
      </c>
      <c r="G54" s="27">
        <f>SUM(F54,1)</f>
        <v>43715</v>
      </c>
      <c r="H54" s="26">
        <f>G54</f>
        <v>43715</v>
      </c>
      <c r="I54" s="26">
        <f>H54+1</f>
        <v>43716</v>
      </c>
      <c r="J54" s="26">
        <f>I54</f>
        <v>43716</v>
      </c>
      <c r="K54" s="26">
        <f>J54+3</f>
        <v>43719</v>
      </c>
      <c r="L54" s="26">
        <f>K54+1</f>
        <v>43720</v>
      </c>
      <c r="M54" s="26">
        <f>L54+1</f>
        <v>43721</v>
      </c>
      <c r="N54" s="26">
        <f>M54</f>
        <v>43721</v>
      </c>
      <c r="O54" s="26">
        <f>N54+2</f>
        <v>43723</v>
      </c>
      <c r="P54" s="26">
        <f>O54</f>
        <v>43723</v>
      </c>
      <c r="Q54" s="25" t="s">
        <v>1529</v>
      </c>
      <c r="R54" s="27">
        <f>P54+2</f>
        <v>43725</v>
      </c>
      <c r="S54" s="26">
        <f>R54+1</f>
        <v>43726</v>
      </c>
      <c r="T54" s="27">
        <f>S54+3</f>
        <v>43729</v>
      </c>
      <c r="U54" s="26">
        <f>T54</f>
        <v>43729</v>
      </c>
      <c r="V54" s="26">
        <f t="shared" si="81"/>
        <v>43730</v>
      </c>
      <c r="W54" s="26">
        <f t="shared" si="81"/>
        <v>43731</v>
      </c>
      <c r="X54" s="26">
        <f>W54+3</f>
        <v>43734</v>
      </c>
      <c r="Y54" s="26">
        <f>X54</f>
        <v>43734</v>
      </c>
    </row>
    <row r="55" spans="1:25" ht="15">
      <c r="A55" s="45" t="s">
        <v>1525</v>
      </c>
      <c r="B55" s="25" t="s">
        <v>1623</v>
      </c>
      <c r="C55" s="26">
        <v>43720</v>
      </c>
      <c r="D55" s="26">
        <f>C55</f>
        <v>43720</v>
      </c>
      <c r="E55" s="27">
        <f>D55</f>
        <v>43720</v>
      </c>
      <c r="F55" s="26">
        <f>E55+1</f>
        <v>43721</v>
      </c>
      <c r="G55" s="27">
        <f>SUM(F55,1)</f>
        <v>43722</v>
      </c>
      <c r="H55" s="26">
        <f>G55</f>
        <v>43722</v>
      </c>
      <c r="I55" s="26">
        <f>H55+1</f>
        <v>43723</v>
      </c>
      <c r="J55" s="26">
        <f>I55</f>
        <v>43723</v>
      </c>
      <c r="K55" s="26">
        <f>J55+3</f>
        <v>43726</v>
      </c>
      <c r="L55" s="26">
        <f>K55+1</f>
        <v>43727</v>
      </c>
      <c r="M55" s="26">
        <f>L55+1</f>
        <v>43728</v>
      </c>
      <c r="N55" s="26">
        <f>M55</f>
        <v>43728</v>
      </c>
      <c r="O55" s="26">
        <f>N55+2</f>
        <v>43730</v>
      </c>
      <c r="P55" s="26">
        <f>O55</f>
        <v>43730</v>
      </c>
      <c r="Q55" s="25" t="s">
        <v>1624</v>
      </c>
      <c r="R55" s="27">
        <f>P55+2</f>
        <v>43732</v>
      </c>
      <c r="S55" s="26">
        <f>R55+1</f>
        <v>43733</v>
      </c>
      <c r="T55" s="27">
        <f>S55+3</f>
        <v>43736</v>
      </c>
      <c r="U55" s="26">
        <f>T55</f>
        <v>43736</v>
      </c>
      <c r="V55" s="26">
        <f>U55+1</f>
        <v>43737</v>
      </c>
      <c r="W55" s="26">
        <f>V55+1</f>
        <v>43738</v>
      </c>
      <c r="X55" s="26">
        <f>W55+3</f>
        <v>43741</v>
      </c>
      <c r="Y55" s="26">
        <f>X55</f>
        <v>43741</v>
      </c>
    </row>
    <row r="56" spans="1:25" ht="15">
      <c r="A56" s="152" t="s">
        <v>811</v>
      </c>
      <c r="B56" s="25" t="s">
        <v>1625</v>
      </c>
      <c r="C56" s="26">
        <v>43727</v>
      </c>
      <c r="D56" s="26">
        <f>C56</f>
        <v>43727</v>
      </c>
      <c r="E56" s="27">
        <f>D56</f>
        <v>43727</v>
      </c>
      <c r="F56" s="26">
        <f>E56+1</f>
        <v>43728</v>
      </c>
      <c r="G56" s="27">
        <f>SUM(F56,1)</f>
        <v>43729</v>
      </c>
      <c r="H56" s="26">
        <f>G56</f>
        <v>43729</v>
      </c>
      <c r="I56" s="26">
        <f>H56+1</f>
        <v>43730</v>
      </c>
      <c r="J56" s="26">
        <f>I56</f>
        <v>43730</v>
      </c>
      <c r="K56" s="26">
        <f>J56+3</f>
        <v>43733</v>
      </c>
      <c r="L56" s="26">
        <f>K56+1</f>
        <v>43734</v>
      </c>
      <c r="M56" s="26">
        <f>L56+1</f>
        <v>43735</v>
      </c>
      <c r="N56" s="26">
        <f>M56</f>
        <v>43735</v>
      </c>
      <c r="O56" s="26">
        <f>N56+2</f>
        <v>43737</v>
      </c>
      <c r="P56" s="26">
        <f>O56</f>
        <v>43737</v>
      </c>
      <c r="Q56" s="25" t="s">
        <v>1626</v>
      </c>
      <c r="R56" s="27">
        <f>P56+2</f>
        <v>43739</v>
      </c>
      <c r="S56" s="26">
        <f>R56+1</f>
        <v>43740</v>
      </c>
      <c r="T56" s="27">
        <f>S56+3</f>
        <v>43743</v>
      </c>
      <c r="U56" s="26">
        <f>T56</f>
        <v>43743</v>
      </c>
      <c r="V56" s="26">
        <f>U56+1</f>
        <v>43744</v>
      </c>
      <c r="W56" s="26">
        <f>V56+1</f>
        <v>43745</v>
      </c>
      <c r="X56" s="26">
        <f>W56+3</f>
        <v>43748</v>
      </c>
      <c r="Y56" s="26">
        <f>X56</f>
        <v>43748</v>
      </c>
    </row>
    <row r="57" spans="1:25" ht="15">
      <c r="A57" s="45" t="s">
        <v>151</v>
      </c>
      <c r="B57" s="25" t="s">
        <v>1627</v>
      </c>
      <c r="C57" s="26">
        <v>43734</v>
      </c>
      <c r="D57" s="26">
        <f>C57</f>
        <v>43734</v>
      </c>
      <c r="E57" s="27">
        <f>D57</f>
        <v>43734</v>
      </c>
      <c r="F57" s="26">
        <f>E57+1</f>
        <v>43735</v>
      </c>
      <c r="G57" s="27">
        <f>SUM(F57,1)</f>
        <v>43736</v>
      </c>
      <c r="H57" s="26">
        <f>G57</f>
        <v>43736</v>
      </c>
      <c r="I57" s="26">
        <f>H57+1</f>
        <v>43737</v>
      </c>
      <c r="J57" s="26">
        <f>I57</f>
        <v>43737</v>
      </c>
      <c r="K57" s="26">
        <f>J57+3</f>
        <v>43740</v>
      </c>
      <c r="L57" s="26">
        <f>K57+1</f>
        <v>43741</v>
      </c>
      <c r="M57" s="26">
        <f>L57+1</f>
        <v>43742</v>
      </c>
      <c r="N57" s="26">
        <f>M57</f>
        <v>43742</v>
      </c>
      <c r="O57" s="26">
        <f>N57+2</f>
        <v>43744</v>
      </c>
      <c r="P57" s="26">
        <f>O57</f>
        <v>43744</v>
      </c>
      <c r="Q57" s="25" t="s">
        <v>969</v>
      </c>
      <c r="R57" s="27">
        <f>P57+2</f>
        <v>43746</v>
      </c>
      <c r="S57" s="26">
        <f>R57+1</f>
        <v>43747</v>
      </c>
      <c r="T57" s="27">
        <f>S57+3</f>
        <v>43750</v>
      </c>
      <c r="U57" s="26">
        <f>T57</f>
        <v>43750</v>
      </c>
      <c r="V57" s="26">
        <f>U57+1</f>
        <v>43751</v>
      </c>
      <c r="W57" s="26">
        <f>V57+1</f>
        <v>43752</v>
      </c>
      <c r="X57" s="26">
        <f>W57+3</f>
        <v>43755</v>
      </c>
      <c r="Y57" s="26">
        <f>X57</f>
        <v>43755</v>
      </c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>
      <c r="A59" s="42" t="s">
        <v>25</v>
      </c>
      <c r="B59" s="272" t="s">
        <v>152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46" t="s">
        <v>124</v>
      </c>
      <c r="B60" s="264" t="s">
        <v>129</v>
      </c>
      <c r="C60" s="264"/>
      <c r="D60" s="264"/>
      <c r="E60" s="264"/>
      <c r="F60" s="264"/>
      <c r="G60" s="264"/>
      <c r="H60" s="264"/>
      <c r="I60" s="264"/>
      <c r="J60" s="264"/>
      <c r="K60" s="26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46" t="s">
        <v>125</v>
      </c>
      <c r="B61" s="264" t="s">
        <v>808</v>
      </c>
      <c r="C61" s="264"/>
      <c r="D61" s="264"/>
      <c r="E61" s="264"/>
      <c r="F61" s="264"/>
      <c r="G61" s="264"/>
      <c r="H61" s="264"/>
      <c r="I61" s="264"/>
      <c r="J61" s="264"/>
      <c r="K61" s="26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</row>
    <row r="62" spans="1:23" ht="15.75" customHeight="1">
      <c r="A62" s="46" t="s">
        <v>119</v>
      </c>
      <c r="B62" s="264" t="s">
        <v>154</v>
      </c>
      <c r="C62" s="264"/>
      <c r="D62" s="264"/>
      <c r="E62" s="264"/>
      <c r="F62" s="264"/>
      <c r="G62" s="264"/>
      <c r="H62" s="264"/>
      <c r="I62" s="264"/>
      <c r="J62" s="264"/>
      <c r="K62" s="2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46" t="s">
        <v>122</v>
      </c>
      <c r="B63" s="264" t="s">
        <v>130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47" t="s">
        <v>97</v>
      </c>
      <c r="B64" s="264" t="s">
        <v>158</v>
      </c>
      <c r="C64" s="264"/>
      <c r="D64" s="264"/>
      <c r="E64" s="264"/>
      <c r="F64" s="264"/>
      <c r="G64" s="264"/>
      <c r="H64" s="264"/>
      <c r="I64" s="264"/>
      <c r="J64" s="264"/>
      <c r="K64" s="2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47" t="s">
        <v>1332</v>
      </c>
      <c r="B65" s="266" t="s">
        <v>1342</v>
      </c>
      <c r="C65" s="267"/>
      <c r="D65" s="267"/>
      <c r="E65" s="267"/>
      <c r="F65" s="267"/>
      <c r="G65" s="267"/>
      <c r="H65" s="267"/>
      <c r="I65" s="267"/>
      <c r="J65" s="267"/>
      <c r="K65" s="26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47" t="s">
        <v>126</v>
      </c>
      <c r="B66" s="265" t="s">
        <v>1286</v>
      </c>
      <c r="C66" s="265"/>
      <c r="D66" s="265"/>
      <c r="E66" s="265"/>
      <c r="F66" s="265"/>
      <c r="G66" s="265"/>
      <c r="H66" s="265"/>
      <c r="I66" s="265"/>
      <c r="J66" s="265"/>
      <c r="K66" s="26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47" t="s">
        <v>116</v>
      </c>
      <c r="B67" s="266" t="s">
        <v>155</v>
      </c>
      <c r="C67" s="267"/>
      <c r="D67" s="267"/>
      <c r="E67" s="267"/>
      <c r="F67" s="267"/>
      <c r="G67" s="267"/>
      <c r="H67" s="267"/>
      <c r="I67" s="267"/>
      <c r="J67" s="267"/>
      <c r="K67" s="26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46" t="s">
        <v>81</v>
      </c>
      <c r="B68" s="264" t="s">
        <v>131</v>
      </c>
      <c r="C68" s="264"/>
      <c r="D68" s="264"/>
      <c r="E68" s="264"/>
      <c r="F68" s="264"/>
      <c r="G68" s="264"/>
      <c r="H68" s="264"/>
      <c r="I68" s="264"/>
      <c r="J68" s="264"/>
      <c r="K68" s="26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46" t="s">
        <v>128</v>
      </c>
      <c r="B69" s="264" t="s">
        <v>809</v>
      </c>
      <c r="C69" s="264"/>
      <c r="D69" s="264"/>
      <c r="E69" s="264"/>
      <c r="F69" s="264"/>
      <c r="G69" s="264"/>
      <c r="H69" s="264"/>
      <c r="I69" s="264"/>
      <c r="J69" s="264"/>
      <c r="K69" s="2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1" ht="15">
      <c r="B71" s="32"/>
    </row>
  </sheetData>
  <sheetProtection/>
  <mergeCells count="57">
    <mergeCell ref="B1:Y1"/>
    <mergeCell ref="V42:W42"/>
    <mergeCell ref="A40:Y40"/>
    <mergeCell ref="X41:Y41"/>
    <mergeCell ref="X42:Y42"/>
    <mergeCell ref="B65:K65"/>
    <mergeCell ref="O41:P41"/>
    <mergeCell ref="O42:P42"/>
    <mergeCell ref="V41:W41"/>
    <mergeCell ref="C42:D42"/>
    <mergeCell ref="K41:L41"/>
    <mergeCell ref="M41:N41"/>
    <mergeCell ref="R41:S41"/>
    <mergeCell ref="T41:U41"/>
    <mergeCell ref="E42:F42"/>
    <mergeCell ref="G42:H42"/>
    <mergeCell ref="I42:J42"/>
    <mergeCell ref="K42:L42"/>
    <mergeCell ref="M42:N42"/>
    <mergeCell ref="R42:S42"/>
    <mergeCell ref="B2:Y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B59:K59"/>
    <mergeCell ref="B60:K60"/>
    <mergeCell ref="B61:K61"/>
    <mergeCell ref="C41:D41"/>
    <mergeCell ref="E41:F41"/>
    <mergeCell ref="G41:H41"/>
    <mergeCell ref="T42:U42"/>
    <mergeCell ref="I41:J41"/>
    <mergeCell ref="B62:K62"/>
    <mergeCell ref="B63:K63"/>
    <mergeCell ref="B69:K69"/>
    <mergeCell ref="B64:K64"/>
    <mergeCell ref="B66:K66"/>
    <mergeCell ref="B67:K67"/>
    <mergeCell ref="B68:K68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93"/>
  <sheetViews>
    <sheetView zoomScalePageLayoutView="0" workbookViewId="0" topLeftCell="A28">
      <selection activeCell="E92" sqref="E92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221" t="s">
        <v>67</v>
      </c>
      <c r="C1" s="221"/>
      <c r="D1" s="221"/>
      <c r="E1" s="221"/>
      <c r="F1" s="221"/>
      <c r="G1" s="221"/>
      <c r="H1" s="221"/>
      <c r="I1" s="74"/>
      <c r="J1" s="51"/>
      <c r="K1" s="51"/>
      <c r="L1" s="51"/>
      <c r="M1" s="51"/>
      <c r="N1" s="51"/>
      <c r="O1" s="52"/>
    </row>
    <row r="2" spans="2:15" ht="16.5" customHeight="1">
      <c r="B2" s="222" t="s">
        <v>68</v>
      </c>
      <c r="C2" s="222"/>
      <c r="D2" s="222"/>
      <c r="E2" s="222"/>
      <c r="F2" s="222"/>
      <c r="G2" s="222"/>
      <c r="H2" s="222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53" t="s">
        <v>201</v>
      </c>
      <c r="B4" s="254"/>
      <c r="C4" s="254"/>
      <c r="D4" s="254"/>
      <c r="E4" s="254"/>
      <c r="F4" s="254"/>
      <c r="G4" s="254"/>
      <c r="H4" s="254"/>
    </row>
    <row r="5" spans="1:8" ht="15" customHeight="1" hidden="1">
      <c r="A5" s="4" t="s">
        <v>1</v>
      </c>
      <c r="B5" s="223" t="s">
        <v>204</v>
      </c>
      <c r="C5" s="223"/>
      <c r="D5" s="225" t="s">
        <v>205</v>
      </c>
      <c r="E5" s="231"/>
      <c r="F5" s="81"/>
      <c r="G5" s="223" t="s">
        <v>202</v>
      </c>
      <c r="H5" s="223"/>
    </row>
    <row r="6" spans="1:8" ht="15" customHeight="1" hidden="1">
      <c r="A6" s="227" t="s">
        <v>3</v>
      </c>
      <c r="B6" s="224" t="s">
        <v>210</v>
      </c>
      <c r="C6" s="224"/>
      <c r="D6" s="232" t="s">
        <v>211</v>
      </c>
      <c r="E6" s="233"/>
      <c r="F6" s="5"/>
      <c r="G6" s="224" t="s">
        <v>208</v>
      </c>
      <c r="H6" s="224"/>
    </row>
    <row r="7" spans="1:8" ht="15" customHeight="1" hidden="1">
      <c r="A7" s="230"/>
      <c r="B7" s="227" t="s">
        <v>5</v>
      </c>
      <c r="C7" s="227"/>
      <c r="D7" s="227" t="s">
        <v>5</v>
      </c>
      <c r="E7" s="227"/>
      <c r="F7" s="82"/>
      <c r="G7" s="227" t="s">
        <v>5</v>
      </c>
      <c r="H7" s="227"/>
    </row>
    <row r="8" spans="1:8" ht="15" hidden="1">
      <c r="A8" s="6"/>
      <c r="B8" s="8" t="s">
        <v>217</v>
      </c>
      <c r="C8" s="8" t="s">
        <v>218</v>
      </c>
      <c r="D8" s="8" t="s">
        <v>219</v>
      </c>
      <c r="E8" s="8" t="s">
        <v>220</v>
      </c>
      <c r="F8" s="8" t="s">
        <v>226</v>
      </c>
      <c r="G8" s="8" t="s">
        <v>227</v>
      </c>
      <c r="H8" s="8" t="s">
        <v>228</v>
      </c>
    </row>
    <row r="9" spans="1:8" s="57" customFormat="1" ht="15" hidden="1">
      <c r="A9" s="65" t="s">
        <v>229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230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229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230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229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230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229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230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229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230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230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231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231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232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230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233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230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233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230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28" t="s">
        <v>357</v>
      </c>
      <c r="B28" s="229"/>
      <c r="C28" s="229"/>
      <c r="D28" s="229"/>
      <c r="E28" s="229"/>
      <c r="F28" s="229"/>
      <c r="G28" s="229"/>
      <c r="H28" s="229"/>
    </row>
    <row r="29" spans="1:8" ht="15">
      <c r="A29" s="4" t="s">
        <v>1</v>
      </c>
      <c r="B29" s="223" t="s">
        <v>349</v>
      </c>
      <c r="C29" s="223"/>
      <c r="D29" s="223" t="s">
        <v>350</v>
      </c>
      <c r="E29" s="223"/>
      <c r="F29" s="4" t="s">
        <v>2</v>
      </c>
      <c r="G29" s="225" t="s">
        <v>351</v>
      </c>
      <c r="H29" s="226"/>
    </row>
    <row r="30" spans="1:8" ht="15">
      <c r="A30" s="227" t="s">
        <v>3</v>
      </c>
      <c r="B30" s="224" t="s">
        <v>209</v>
      </c>
      <c r="C30" s="224"/>
      <c r="D30" s="224" t="s">
        <v>210</v>
      </c>
      <c r="E30" s="224"/>
      <c r="F30" s="5" t="s">
        <v>4</v>
      </c>
      <c r="G30" s="224" t="s">
        <v>377</v>
      </c>
      <c r="H30" s="224"/>
    </row>
    <row r="31" spans="1:8" ht="15">
      <c r="A31" s="230"/>
      <c r="B31" s="227" t="s">
        <v>5</v>
      </c>
      <c r="C31" s="227"/>
      <c r="D31" s="227" t="s">
        <v>5</v>
      </c>
      <c r="E31" s="227"/>
      <c r="F31" s="7"/>
      <c r="G31" s="227" t="s">
        <v>5</v>
      </c>
      <c r="H31" s="227"/>
    </row>
    <row r="32" spans="1:8" ht="26.25">
      <c r="A32" s="6"/>
      <c r="B32" s="8" t="s">
        <v>438</v>
      </c>
      <c r="C32" s="8" t="s">
        <v>344</v>
      </c>
      <c r="D32" s="8" t="s">
        <v>345</v>
      </c>
      <c r="E32" s="8" t="s">
        <v>346</v>
      </c>
      <c r="F32" s="9"/>
      <c r="G32" s="8" t="s">
        <v>347</v>
      </c>
      <c r="H32" s="8" t="s">
        <v>348</v>
      </c>
    </row>
    <row r="33" spans="1:8" s="57" customFormat="1" ht="15" hidden="1">
      <c r="A33" s="11" t="s">
        <v>343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340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352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314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353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354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343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341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352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328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439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353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355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343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356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352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329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353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447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343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440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352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441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353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442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343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443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352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444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353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445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343</v>
      </c>
      <c r="B49" s="147" t="s">
        <v>800</v>
      </c>
      <c r="C49" s="147" t="s">
        <v>801</v>
      </c>
      <c r="D49" s="147" t="s">
        <v>802</v>
      </c>
      <c r="E49" s="147" t="s">
        <v>802</v>
      </c>
      <c r="F49" s="13" t="s">
        <v>446</v>
      </c>
      <c r="G49" s="10">
        <v>43830</v>
      </c>
      <c r="H49" s="10">
        <f t="shared" si="9"/>
        <v>43831</v>
      </c>
    </row>
    <row r="50" spans="1:8" ht="15" hidden="1">
      <c r="A50" s="13" t="s">
        <v>352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598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353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599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343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600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352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601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353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602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343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603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352</v>
      </c>
      <c r="B56" s="147" t="s">
        <v>99</v>
      </c>
      <c r="C56" s="147" t="s">
        <v>99</v>
      </c>
      <c r="D56" s="147" t="s">
        <v>99</v>
      </c>
      <c r="E56" s="147" t="s">
        <v>99</v>
      </c>
      <c r="F56" s="158" t="s">
        <v>859</v>
      </c>
      <c r="G56" s="10">
        <v>43514</v>
      </c>
      <c r="H56" s="10">
        <f t="shared" si="14"/>
        <v>43515</v>
      </c>
    </row>
    <row r="57" spans="1:8" ht="15" hidden="1">
      <c r="A57" s="11" t="s">
        <v>353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604</v>
      </c>
      <c r="G57" s="10">
        <f t="shared" si="13"/>
        <v>43521</v>
      </c>
      <c r="H57" s="10">
        <f t="shared" si="14"/>
        <v>43522</v>
      </c>
    </row>
    <row r="58" spans="1:8" ht="15" hidden="1">
      <c r="A58" s="11" t="s">
        <v>343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605</v>
      </c>
      <c r="G58" s="10">
        <f t="shared" si="13"/>
        <v>43528</v>
      </c>
      <c r="H58" s="10">
        <f t="shared" si="14"/>
        <v>43529</v>
      </c>
    </row>
    <row r="59" spans="1:8" ht="15" hidden="1">
      <c r="A59" s="13" t="s">
        <v>352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860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 hidden="1">
      <c r="A60" s="11" t="s">
        <v>353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861</v>
      </c>
      <c r="G60" s="10">
        <f t="shared" si="18"/>
        <v>43542</v>
      </c>
      <c r="H60" s="10">
        <f t="shared" si="19"/>
        <v>43543</v>
      </c>
    </row>
    <row r="61" spans="1:8" ht="15" hidden="1">
      <c r="A61" s="11" t="s">
        <v>343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862</v>
      </c>
      <c r="G61" s="10">
        <f t="shared" si="18"/>
        <v>43549</v>
      </c>
      <c r="H61" s="10">
        <f t="shared" si="19"/>
        <v>43550</v>
      </c>
    </row>
    <row r="62" spans="1:8" ht="15" hidden="1">
      <c r="A62" s="13" t="s">
        <v>352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863</v>
      </c>
      <c r="G62" s="10">
        <f t="shared" si="18"/>
        <v>43556</v>
      </c>
      <c r="H62" s="10">
        <f t="shared" si="19"/>
        <v>43557</v>
      </c>
    </row>
    <row r="63" spans="1:8" ht="15" hidden="1">
      <c r="A63" s="11" t="s">
        <v>353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864</v>
      </c>
      <c r="G63" s="10">
        <f t="shared" si="18"/>
        <v>43563</v>
      </c>
      <c r="H63" s="10">
        <f t="shared" si="19"/>
        <v>43564</v>
      </c>
    </row>
    <row r="64" spans="1:8" ht="15" hidden="1">
      <c r="A64" s="11" t="s">
        <v>343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865</v>
      </c>
      <c r="G64" s="10">
        <f t="shared" si="18"/>
        <v>43570</v>
      </c>
      <c r="H64" s="10">
        <f t="shared" si="19"/>
        <v>43571</v>
      </c>
    </row>
    <row r="65" spans="1:8" ht="15" hidden="1">
      <c r="A65" s="13" t="s">
        <v>352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995</v>
      </c>
      <c r="G65" s="10">
        <f t="shared" si="18"/>
        <v>43577</v>
      </c>
      <c r="H65" s="10">
        <f t="shared" si="19"/>
        <v>43578</v>
      </c>
    </row>
    <row r="66" spans="1:8" ht="15" hidden="1">
      <c r="A66" s="11" t="s">
        <v>353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996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 hidden="1">
      <c r="A67" s="11" t="s">
        <v>1214</v>
      </c>
      <c r="B67" s="147" t="s">
        <v>1215</v>
      </c>
      <c r="C67" s="147" t="s">
        <v>1215</v>
      </c>
      <c r="D67" s="147" t="s">
        <v>1215</v>
      </c>
      <c r="E67" s="147" t="s">
        <v>1215</v>
      </c>
      <c r="F67" s="13" t="s">
        <v>968</v>
      </c>
      <c r="G67" s="10"/>
      <c r="H67" s="10"/>
    </row>
    <row r="68" spans="1:8" ht="15" hidden="1">
      <c r="A68" s="13" t="s">
        <v>352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1028</v>
      </c>
      <c r="G68" s="10">
        <f t="shared" si="23"/>
        <v>43598</v>
      </c>
      <c r="H68" s="10">
        <f t="shared" si="24"/>
        <v>43599</v>
      </c>
    </row>
    <row r="69" spans="1:8" ht="15" hidden="1">
      <c r="A69" s="11" t="s">
        <v>353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1029</v>
      </c>
      <c r="G69" s="10">
        <f t="shared" si="23"/>
        <v>43605</v>
      </c>
      <c r="H69" s="10">
        <f t="shared" si="24"/>
        <v>43606</v>
      </c>
    </row>
    <row r="70" spans="1:8" ht="15" hidden="1">
      <c r="A70" s="186" t="s">
        <v>1213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1216</v>
      </c>
      <c r="G70" s="10">
        <f t="shared" si="23"/>
        <v>43612</v>
      </c>
      <c r="H70" s="10">
        <f t="shared" si="24"/>
        <v>43613</v>
      </c>
    </row>
    <row r="71" spans="1:8" ht="15" hidden="1">
      <c r="A71" s="13" t="s">
        <v>352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1030</v>
      </c>
      <c r="G71" s="10">
        <f t="shared" si="23"/>
        <v>43619</v>
      </c>
      <c r="H71" s="10">
        <f t="shared" si="24"/>
        <v>43620</v>
      </c>
    </row>
    <row r="72" spans="1:8" ht="15" hidden="1">
      <c r="A72" s="11" t="s">
        <v>353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1031</v>
      </c>
      <c r="G72" s="10">
        <f t="shared" si="23"/>
        <v>43626</v>
      </c>
      <c r="H72" s="10">
        <f t="shared" si="24"/>
        <v>43627</v>
      </c>
    </row>
    <row r="73" spans="1:8" ht="15" hidden="1">
      <c r="A73" s="11" t="s">
        <v>1213</v>
      </c>
      <c r="B73" s="10">
        <v>43629</v>
      </c>
      <c r="C73" s="10">
        <f aca="true" t="shared" si="25" ref="C73:C79">B73+1</f>
        <v>43630</v>
      </c>
      <c r="D73" s="10">
        <f aca="true" t="shared" si="26" ref="D73:D79">C73</f>
        <v>43630</v>
      </c>
      <c r="E73" s="10">
        <f aca="true" t="shared" si="27" ref="E73:E79">D73+1</f>
        <v>43631</v>
      </c>
      <c r="F73" s="13" t="s">
        <v>1218</v>
      </c>
      <c r="G73" s="10">
        <f aca="true" t="shared" si="28" ref="G73:G79">E73+2</f>
        <v>43633</v>
      </c>
      <c r="H73" s="10">
        <f aca="true" t="shared" si="29" ref="H73:H79">G73+1</f>
        <v>43634</v>
      </c>
    </row>
    <row r="74" spans="1:8" ht="15" hidden="1">
      <c r="A74" s="13" t="s">
        <v>352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1162</v>
      </c>
      <c r="G74" s="10">
        <f t="shared" si="28"/>
        <v>43640</v>
      </c>
      <c r="H74" s="10">
        <f t="shared" si="29"/>
        <v>43641</v>
      </c>
    </row>
    <row r="75" spans="1:8" ht="15" hidden="1">
      <c r="A75" s="11" t="s">
        <v>353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1163</v>
      </c>
      <c r="G75" s="10">
        <f t="shared" si="28"/>
        <v>43647</v>
      </c>
      <c r="H75" s="10">
        <f t="shared" si="29"/>
        <v>43648</v>
      </c>
    </row>
    <row r="76" spans="1:8" ht="15" hidden="1">
      <c r="A76" s="11" t="s">
        <v>1213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1217</v>
      </c>
      <c r="G76" s="10">
        <f t="shared" si="28"/>
        <v>43654</v>
      </c>
      <c r="H76" s="10">
        <f t="shared" si="29"/>
        <v>43655</v>
      </c>
    </row>
    <row r="77" spans="1:8" ht="15">
      <c r="A77" s="13" t="s">
        <v>352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1164</v>
      </c>
      <c r="G77" s="10">
        <f t="shared" si="28"/>
        <v>43661</v>
      </c>
      <c r="H77" s="10">
        <f t="shared" si="29"/>
        <v>43662</v>
      </c>
    </row>
    <row r="78" spans="1:8" ht="15">
      <c r="A78" s="11" t="s">
        <v>353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1165</v>
      </c>
      <c r="G78" s="10">
        <f t="shared" si="28"/>
        <v>43668</v>
      </c>
      <c r="H78" s="10">
        <f t="shared" si="29"/>
        <v>43669</v>
      </c>
    </row>
    <row r="79" spans="1:8" ht="15">
      <c r="A79" s="11" t="s">
        <v>1213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3" t="s">
        <v>1219</v>
      </c>
      <c r="G79" s="10">
        <f t="shared" si="28"/>
        <v>43675</v>
      </c>
      <c r="H79" s="10">
        <f t="shared" si="29"/>
        <v>43676</v>
      </c>
    </row>
    <row r="80" spans="1:8" ht="15">
      <c r="A80" s="13" t="s">
        <v>352</v>
      </c>
      <c r="B80" s="10">
        <v>43678</v>
      </c>
      <c r="C80" s="10">
        <f>B80+1</f>
        <v>43679</v>
      </c>
      <c r="D80" s="10">
        <f>C80</f>
        <v>43679</v>
      </c>
      <c r="E80" s="10">
        <f>D80+1</f>
        <v>43680</v>
      </c>
      <c r="F80" s="13" t="s">
        <v>1352</v>
      </c>
      <c r="G80" s="10">
        <f>E80+2</f>
        <v>43682</v>
      </c>
      <c r="H80" s="10">
        <f>G80+1</f>
        <v>43683</v>
      </c>
    </row>
    <row r="81" spans="1:8" ht="15">
      <c r="A81" s="11" t="s">
        <v>353</v>
      </c>
      <c r="B81" s="10">
        <v>43685</v>
      </c>
      <c r="C81" s="10">
        <f>B81+1</f>
        <v>43686</v>
      </c>
      <c r="D81" s="10">
        <f>C81</f>
        <v>43686</v>
      </c>
      <c r="E81" s="10">
        <f>D81+1</f>
        <v>43687</v>
      </c>
      <c r="F81" s="13" t="s">
        <v>1353</v>
      </c>
      <c r="G81" s="10">
        <f>E81+2</f>
        <v>43689</v>
      </c>
      <c r="H81" s="10">
        <f>G81+1</f>
        <v>43690</v>
      </c>
    </row>
    <row r="82" spans="1:8" ht="15">
      <c r="A82" s="11" t="s">
        <v>1213</v>
      </c>
      <c r="B82" s="10">
        <v>43692</v>
      </c>
      <c r="C82" s="10">
        <f>B82+1</f>
        <v>43693</v>
      </c>
      <c r="D82" s="10">
        <f>C82</f>
        <v>43693</v>
      </c>
      <c r="E82" s="10">
        <f>D82+1</f>
        <v>43694</v>
      </c>
      <c r="F82" s="13" t="s">
        <v>1354</v>
      </c>
      <c r="G82" s="10">
        <f>E82+2</f>
        <v>43696</v>
      </c>
      <c r="H82" s="10">
        <f>G82+1</f>
        <v>43697</v>
      </c>
    </row>
    <row r="83" spans="1:8" ht="15">
      <c r="A83" s="13" t="s">
        <v>352</v>
      </c>
      <c r="B83" s="10">
        <v>43699</v>
      </c>
      <c r="C83" s="10">
        <f aca="true" t="shared" si="30" ref="C83:C88">B83+1</f>
        <v>43700</v>
      </c>
      <c r="D83" s="10">
        <f aca="true" t="shared" si="31" ref="D83:D88">C83</f>
        <v>43700</v>
      </c>
      <c r="E83" s="10">
        <f aca="true" t="shared" si="32" ref="E83:E88">D83+1</f>
        <v>43701</v>
      </c>
      <c r="F83" s="13" t="s">
        <v>1545</v>
      </c>
      <c r="G83" s="10">
        <f aca="true" t="shared" si="33" ref="G83:G88">E83+2</f>
        <v>43703</v>
      </c>
      <c r="H83" s="10">
        <f aca="true" t="shared" si="34" ref="H83:H88">G83+1</f>
        <v>43704</v>
      </c>
    </row>
    <row r="84" spans="1:8" ht="15">
      <c r="A84" s="11" t="s">
        <v>353</v>
      </c>
      <c r="B84" s="10">
        <v>43706</v>
      </c>
      <c r="C84" s="10">
        <f t="shared" si="30"/>
        <v>43707</v>
      </c>
      <c r="D84" s="10">
        <f t="shared" si="31"/>
        <v>43707</v>
      </c>
      <c r="E84" s="10">
        <f t="shared" si="32"/>
        <v>43708</v>
      </c>
      <c r="F84" s="13" t="s">
        <v>1546</v>
      </c>
      <c r="G84" s="10">
        <f t="shared" si="33"/>
        <v>43710</v>
      </c>
      <c r="H84" s="10">
        <f t="shared" si="34"/>
        <v>43711</v>
      </c>
    </row>
    <row r="85" spans="1:8" ht="15">
      <c r="A85" s="11" t="s">
        <v>1213</v>
      </c>
      <c r="B85" s="10">
        <v>43713</v>
      </c>
      <c r="C85" s="10">
        <f t="shared" si="30"/>
        <v>43714</v>
      </c>
      <c r="D85" s="10">
        <f t="shared" si="31"/>
        <v>43714</v>
      </c>
      <c r="E85" s="10">
        <f t="shared" si="32"/>
        <v>43715</v>
      </c>
      <c r="F85" s="13" t="s">
        <v>1547</v>
      </c>
      <c r="G85" s="10">
        <f t="shared" si="33"/>
        <v>43717</v>
      </c>
      <c r="H85" s="10">
        <f t="shared" si="34"/>
        <v>43718</v>
      </c>
    </row>
    <row r="86" spans="1:8" ht="15">
      <c r="A86" s="13" t="s">
        <v>352</v>
      </c>
      <c r="B86" s="10">
        <v>43720</v>
      </c>
      <c r="C86" s="10">
        <f t="shared" si="30"/>
        <v>43721</v>
      </c>
      <c r="D86" s="10">
        <f t="shared" si="31"/>
        <v>43721</v>
      </c>
      <c r="E86" s="10">
        <f t="shared" si="32"/>
        <v>43722</v>
      </c>
      <c r="F86" s="13" t="s">
        <v>1548</v>
      </c>
      <c r="G86" s="10">
        <f t="shared" si="33"/>
        <v>43724</v>
      </c>
      <c r="H86" s="10">
        <f t="shared" si="34"/>
        <v>43725</v>
      </c>
    </row>
    <row r="87" spans="1:8" ht="15">
      <c r="A87" s="11" t="s">
        <v>353</v>
      </c>
      <c r="B87" s="10">
        <v>43727</v>
      </c>
      <c r="C87" s="10">
        <f t="shared" si="30"/>
        <v>43728</v>
      </c>
      <c r="D87" s="10">
        <f t="shared" si="31"/>
        <v>43728</v>
      </c>
      <c r="E87" s="10">
        <f t="shared" si="32"/>
        <v>43729</v>
      </c>
      <c r="F87" s="13" t="s">
        <v>1549</v>
      </c>
      <c r="G87" s="10">
        <f t="shared" si="33"/>
        <v>43731</v>
      </c>
      <c r="H87" s="10">
        <f t="shared" si="34"/>
        <v>43732</v>
      </c>
    </row>
    <row r="88" spans="1:8" ht="15">
      <c r="A88" s="11" t="s">
        <v>1213</v>
      </c>
      <c r="B88" s="10">
        <v>43734</v>
      </c>
      <c r="C88" s="10">
        <f t="shared" si="30"/>
        <v>43735</v>
      </c>
      <c r="D88" s="10">
        <f t="shared" si="31"/>
        <v>43735</v>
      </c>
      <c r="E88" s="10">
        <f t="shared" si="32"/>
        <v>43736</v>
      </c>
      <c r="F88" s="13" t="s">
        <v>1550</v>
      </c>
      <c r="G88" s="10">
        <f t="shared" si="33"/>
        <v>43738</v>
      </c>
      <c r="H88" s="10">
        <f t="shared" si="34"/>
        <v>43739</v>
      </c>
    </row>
    <row r="93" ht="15">
      <c r="B93" s="57"/>
    </row>
  </sheetData>
  <sheetProtection/>
  <mergeCells count="24">
    <mergeCell ref="D7:E7"/>
    <mergeCell ref="G7:H7"/>
    <mergeCell ref="B1:H1"/>
    <mergeCell ref="B2:H2"/>
    <mergeCell ref="A4:H4"/>
    <mergeCell ref="B5:C5"/>
    <mergeCell ref="D5:E5"/>
    <mergeCell ref="G5:H5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G30:H30"/>
    <mergeCell ref="B31:C31"/>
    <mergeCell ref="D31:E31"/>
    <mergeCell ref="B30:C30"/>
    <mergeCell ref="D30:E30"/>
    <mergeCell ref="A30:A3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3"/>
  <sheetViews>
    <sheetView zoomScalePageLayoutView="0" workbookViewId="0" topLeftCell="A28">
      <selection activeCell="E81" sqref="E8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8.75390625" style="0" customWidth="1"/>
  </cols>
  <sheetData>
    <row r="1" spans="2:15" ht="46.5" customHeight="1">
      <c r="B1" s="221" t="s">
        <v>67</v>
      </c>
      <c r="C1" s="221"/>
      <c r="D1" s="221"/>
      <c r="E1" s="221"/>
      <c r="F1" s="221"/>
      <c r="G1" s="221"/>
      <c r="H1" s="221"/>
      <c r="I1" s="74"/>
      <c r="J1" s="51"/>
      <c r="K1" s="51"/>
      <c r="L1" s="51"/>
      <c r="M1" s="51"/>
      <c r="N1" s="51"/>
      <c r="O1" s="52"/>
    </row>
    <row r="2" spans="2:15" ht="16.5" customHeight="1">
      <c r="B2" s="222" t="s">
        <v>68</v>
      </c>
      <c r="C2" s="222"/>
      <c r="D2" s="222"/>
      <c r="E2" s="222"/>
      <c r="F2" s="222"/>
      <c r="G2" s="222"/>
      <c r="H2" s="222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53" t="s">
        <v>201</v>
      </c>
      <c r="B4" s="254"/>
      <c r="C4" s="254"/>
      <c r="D4" s="254"/>
      <c r="E4" s="254"/>
      <c r="F4" s="254"/>
      <c r="G4" s="254"/>
      <c r="H4" s="254"/>
    </row>
    <row r="5" spans="1:8" ht="15" customHeight="1" hidden="1">
      <c r="A5" s="4" t="s">
        <v>1</v>
      </c>
      <c r="B5" s="223" t="s">
        <v>204</v>
      </c>
      <c r="C5" s="223"/>
      <c r="D5" s="225" t="s">
        <v>205</v>
      </c>
      <c r="E5" s="231"/>
      <c r="F5" s="81"/>
      <c r="G5" s="223" t="s">
        <v>202</v>
      </c>
      <c r="H5" s="223"/>
    </row>
    <row r="6" spans="1:8" ht="15" customHeight="1" hidden="1">
      <c r="A6" s="227" t="s">
        <v>3</v>
      </c>
      <c r="B6" s="224" t="s">
        <v>210</v>
      </c>
      <c r="C6" s="224"/>
      <c r="D6" s="232" t="s">
        <v>211</v>
      </c>
      <c r="E6" s="233"/>
      <c r="F6" s="5"/>
      <c r="G6" s="224" t="s">
        <v>208</v>
      </c>
      <c r="H6" s="224"/>
    </row>
    <row r="7" spans="1:8" ht="15" customHeight="1" hidden="1">
      <c r="A7" s="230"/>
      <c r="B7" s="227" t="s">
        <v>5</v>
      </c>
      <c r="C7" s="227"/>
      <c r="D7" s="227" t="s">
        <v>5</v>
      </c>
      <c r="E7" s="227"/>
      <c r="F7" s="82"/>
      <c r="G7" s="227" t="s">
        <v>5</v>
      </c>
      <c r="H7" s="227"/>
    </row>
    <row r="8" spans="1:8" ht="15" hidden="1">
      <c r="A8" s="6"/>
      <c r="B8" s="8" t="s">
        <v>217</v>
      </c>
      <c r="C8" s="8" t="s">
        <v>218</v>
      </c>
      <c r="D8" s="8" t="s">
        <v>219</v>
      </c>
      <c r="E8" s="8" t="s">
        <v>220</v>
      </c>
      <c r="F8" s="8" t="s">
        <v>226</v>
      </c>
      <c r="G8" s="8" t="s">
        <v>227</v>
      </c>
      <c r="H8" s="8" t="s">
        <v>228</v>
      </c>
    </row>
    <row r="9" spans="1:8" s="57" customFormat="1" ht="15" hidden="1">
      <c r="A9" s="65" t="s">
        <v>229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230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229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230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229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230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229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230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229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230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230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231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231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232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230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233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230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233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230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28" t="s">
        <v>376</v>
      </c>
      <c r="B28" s="229"/>
      <c r="C28" s="229"/>
      <c r="D28" s="229"/>
      <c r="E28" s="229"/>
      <c r="F28" s="229"/>
      <c r="G28" s="229"/>
      <c r="H28" s="229"/>
    </row>
    <row r="29" spans="1:8" ht="15">
      <c r="A29" s="4" t="s">
        <v>1</v>
      </c>
      <c r="B29" s="223" t="s">
        <v>349</v>
      </c>
      <c r="C29" s="223"/>
      <c r="D29" s="223" t="s">
        <v>350</v>
      </c>
      <c r="E29" s="223"/>
      <c r="F29" s="4" t="s">
        <v>2</v>
      </c>
      <c r="G29" s="225" t="s">
        <v>351</v>
      </c>
      <c r="H29" s="226"/>
    </row>
    <row r="30" spans="1:8" ht="15">
      <c r="A30" s="227" t="s">
        <v>3</v>
      </c>
      <c r="B30" s="224" t="s">
        <v>209</v>
      </c>
      <c r="C30" s="224"/>
      <c r="D30" s="224" t="s">
        <v>210</v>
      </c>
      <c r="E30" s="224"/>
      <c r="F30" s="5" t="s">
        <v>4</v>
      </c>
      <c r="G30" s="224" t="s">
        <v>377</v>
      </c>
      <c r="H30" s="224"/>
    </row>
    <row r="31" spans="1:8" ht="15">
      <c r="A31" s="230"/>
      <c r="B31" s="227" t="s">
        <v>5</v>
      </c>
      <c r="C31" s="227"/>
      <c r="D31" s="227" t="s">
        <v>5</v>
      </c>
      <c r="E31" s="227"/>
      <c r="F31" s="7"/>
      <c r="G31" s="227" t="s">
        <v>5</v>
      </c>
      <c r="H31" s="227"/>
    </row>
    <row r="32" spans="1:8" ht="26.25">
      <c r="A32" s="6"/>
      <c r="B32" s="8" t="s">
        <v>358</v>
      </c>
      <c r="C32" s="8" t="s">
        <v>359</v>
      </c>
      <c r="D32" s="8" t="s">
        <v>360</v>
      </c>
      <c r="E32" s="8" t="s">
        <v>361</v>
      </c>
      <c r="F32" s="9"/>
      <c r="G32" s="8" t="s">
        <v>362</v>
      </c>
      <c r="H32" s="8" t="s">
        <v>363</v>
      </c>
    </row>
    <row r="33" spans="1:8" s="57" customFormat="1" ht="15" hidden="1">
      <c r="A33" s="11" t="s">
        <v>364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367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365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368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366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369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364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370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365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371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366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372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364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373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365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374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366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375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364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448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365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449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366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450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364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451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365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452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366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453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364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454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365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455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366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456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803</v>
      </c>
      <c r="B51" s="125" t="s">
        <v>607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99</v>
      </c>
      <c r="F51" s="149" t="s">
        <v>804</v>
      </c>
      <c r="G51" s="10">
        <v>43111</v>
      </c>
      <c r="H51" s="10">
        <v>43112</v>
      </c>
    </row>
    <row r="52" spans="1:8" ht="15" hidden="1">
      <c r="A52" s="13" t="s">
        <v>365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606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366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608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803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805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365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609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366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610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803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806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365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611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366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612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803</v>
      </c>
      <c r="B60" s="10">
        <v>43535</v>
      </c>
      <c r="C60" s="10">
        <f aca="true" t="shared" si="14" ref="C60:D63">B60</f>
        <v>43535</v>
      </c>
      <c r="D60" s="10">
        <f t="shared" si="14"/>
        <v>43535</v>
      </c>
      <c r="E60" s="10">
        <f>D60+1</f>
        <v>43536</v>
      </c>
      <c r="F60" s="104" t="s">
        <v>807</v>
      </c>
      <c r="G60" s="10">
        <f>E60+3</f>
        <v>43539</v>
      </c>
      <c r="H60" s="10">
        <f>G60+1</f>
        <v>43540</v>
      </c>
    </row>
    <row r="61" spans="1:8" ht="15">
      <c r="A61" s="13" t="s">
        <v>365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866</v>
      </c>
      <c r="G61" s="10">
        <f>E61+3</f>
        <v>43546</v>
      </c>
      <c r="H61" s="10">
        <f>G61+1</f>
        <v>43547</v>
      </c>
    </row>
    <row r="62" spans="1:8" ht="15">
      <c r="A62" s="11" t="s">
        <v>366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867</v>
      </c>
      <c r="G62" s="10">
        <f>E62+3</f>
        <v>43553</v>
      </c>
      <c r="H62" s="10">
        <f>G62+1</f>
        <v>43554</v>
      </c>
    </row>
    <row r="63" spans="1:9" ht="15">
      <c r="A63" s="11" t="s">
        <v>803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868</v>
      </c>
      <c r="G63" s="10">
        <f>E63+3</f>
        <v>43560</v>
      </c>
      <c r="H63" s="10">
        <f>G63+1</f>
        <v>43561</v>
      </c>
      <c r="I63" s="181" t="s">
        <v>1124</v>
      </c>
    </row>
  </sheetData>
  <sheetProtection/>
  <mergeCells count="24">
    <mergeCell ref="G5:H5"/>
    <mergeCell ref="A6:A7"/>
    <mergeCell ref="D30:E30"/>
    <mergeCell ref="A28:H28"/>
    <mergeCell ref="B30:C30"/>
    <mergeCell ref="G30:H30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31:H31"/>
    <mergeCell ref="A30:A31"/>
    <mergeCell ref="D7:E7"/>
    <mergeCell ref="G7:H7"/>
    <mergeCell ref="B29:C29"/>
    <mergeCell ref="D29:E29"/>
    <mergeCell ref="B31:C31"/>
    <mergeCell ref="D31:E3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PageLayoutView="0" workbookViewId="0" topLeftCell="A4">
      <selection activeCell="R91" sqref="R91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251" t="s">
        <v>67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51"/>
      <c r="S1" s="51"/>
      <c r="T1" s="52"/>
    </row>
    <row r="2" spans="2:20" ht="16.5" customHeight="1">
      <c r="B2" s="252" t="s">
        <v>68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>
      <c r="A4" s="313" t="s">
        <v>180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283"/>
      <c r="Q4" s="283"/>
      <c r="R4" s="283"/>
      <c r="S4" s="283"/>
    </row>
    <row r="5" spans="1:19" ht="15">
      <c r="A5" s="19" t="s">
        <v>1</v>
      </c>
      <c r="B5" s="19" t="s">
        <v>2</v>
      </c>
      <c r="C5" s="312" t="s">
        <v>181</v>
      </c>
      <c r="D5" s="269"/>
      <c r="E5" s="312" t="s">
        <v>6</v>
      </c>
      <c r="F5" s="269"/>
      <c r="G5" s="312" t="s">
        <v>7</v>
      </c>
      <c r="H5" s="269"/>
      <c r="I5" s="316" t="s">
        <v>182</v>
      </c>
      <c r="J5" s="315"/>
      <c r="K5" s="317" t="s">
        <v>191</v>
      </c>
      <c r="L5" s="319"/>
      <c r="M5" s="19" t="s">
        <v>2</v>
      </c>
      <c r="N5" s="317" t="s">
        <v>7</v>
      </c>
      <c r="O5" s="318"/>
      <c r="P5" s="312" t="s">
        <v>181</v>
      </c>
      <c r="Q5" s="269"/>
      <c r="R5" s="312" t="s">
        <v>6</v>
      </c>
      <c r="S5" s="269"/>
    </row>
    <row r="6" spans="1:19" ht="15">
      <c r="A6" s="20" t="s">
        <v>3</v>
      </c>
      <c r="B6" s="20" t="s">
        <v>4</v>
      </c>
      <c r="C6" s="269" t="s">
        <v>8</v>
      </c>
      <c r="D6" s="269"/>
      <c r="E6" s="269" t="s">
        <v>9</v>
      </c>
      <c r="F6" s="269"/>
      <c r="G6" s="269" t="s">
        <v>10</v>
      </c>
      <c r="H6" s="269"/>
      <c r="I6" s="314" t="s">
        <v>255</v>
      </c>
      <c r="J6" s="315"/>
      <c r="K6" s="270" t="s">
        <v>11</v>
      </c>
      <c r="L6" s="319"/>
      <c r="M6" s="20" t="s">
        <v>4</v>
      </c>
      <c r="N6" s="270" t="s">
        <v>10</v>
      </c>
      <c r="O6" s="271"/>
      <c r="P6" s="269" t="s">
        <v>8</v>
      </c>
      <c r="Q6" s="269"/>
      <c r="R6" s="269" t="s">
        <v>9</v>
      </c>
      <c r="S6" s="269"/>
    </row>
    <row r="7" spans="1:19" ht="15">
      <c r="A7" s="21"/>
      <c r="B7" s="22"/>
      <c r="C7" s="307" t="s">
        <v>5</v>
      </c>
      <c r="D7" s="307"/>
      <c r="E7" s="307" t="s">
        <v>13</v>
      </c>
      <c r="F7" s="307"/>
      <c r="G7" s="307" t="s">
        <v>5</v>
      </c>
      <c r="H7" s="307"/>
      <c r="I7" s="349" t="s">
        <v>5</v>
      </c>
      <c r="J7" s="349"/>
      <c r="K7" s="307" t="s">
        <v>5</v>
      </c>
      <c r="L7" s="307"/>
      <c r="M7" s="22"/>
      <c r="N7" s="270" t="s">
        <v>5</v>
      </c>
      <c r="O7" s="271"/>
      <c r="P7" s="307" t="s">
        <v>5</v>
      </c>
      <c r="Q7" s="307"/>
      <c r="R7" s="307" t="s">
        <v>13</v>
      </c>
      <c r="S7" s="307"/>
    </row>
    <row r="8" spans="1:19" ht="26.25">
      <c r="A8" s="21"/>
      <c r="B8" s="23"/>
      <c r="C8" s="24" t="s">
        <v>183</v>
      </c>
      <c r="D8" s="24" t="s">
        <v>184</v>
      </c>
      <c r="E8" s="41" t="s">
        <v>14</v>
      </c>
      <c r="F8" s="41" t="s">
        <v>15</v>
      </c>
      <c r="G8" s="24" t="s">
        <v>16</v>
      </c>
      <c r="H8" s="24" t="s">
        <v>185</v>
      </c>
      <c r="I8" s="73" t="s">
        <v>186</v>
      </c>
      <c r="J8" s="73" t="s">
        <v>187</v>
      </c>
      <c r="K8" s="24" t="s">
        <v>188</v>
      </c>
      <c r="L8" s="24" t="s">
        <v>189</v>
      </c>
      <c r="M8" s="23"/>
      <c r="N8" s="24" t="s">
        <v>17</v>
      </c>
      <c r="O8" s="24" t="s">
        <v>190</v>
      </c>
      <c r="P8" s="24" t="s">
        <v>183</v>
      </c>
      <c r="Q8" s="24" t="s">
        <v>184</v>
      </c>
      <c r="R8" s="41" t="s">
        <v>14</v>
      </c>
      <c r="S8" s="41" t="s">
        <v>15</v>
      </c>
    </row>
    <row r="9" spans="1:19" ht="15" hidden="1">
      <c r="A9" s="30" t="s">
        <v>313</v>
      </c>
      <c r="B9" s="30" t="s">
        <v>504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99</v>
      </c>
      <c r="J9" s="118" t="s">
        <v>99</v>
      </c>
      <c r="K9" s="28">
        <v>43451</v>
      </c>
      <c r="L9" s="28">
        <v>43452</v>
      </c>
      <c r="M9" s="30" t="s">
        <v>506</v>
      </c>
      <c r="N9" s="26">
        <v>43453</v>
      </c>
      <c r="O9" s="26">
        <v>43454</v>
      </c>
      <c r="P9" s="310" t="s">
        <v>578</v>
      </c>
      <c r="Q9" s="311"/>
      <c r="R9" s="308" t="s">
        <v>579</v>
      </c>
      <c r="S9" s="309"/>
    </row>
    <row r="10" spans="1:19" ht="15" hidden="1">
      <c r="A10" s="30" t="s">
        <v>327</v>
      </c>
      <c r="B10" s="30" t="s">
        <v>504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507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313</v>
      </c>
      <c r="B11" s="30" t="s">
        <v>503</v>
      </c>
      <c r="C11" s="310" t="s">
        <v>578</v>
      </c>
      <c r="D11" s="311"/>
      <c r="E11" s="308" t="s">
        <v>579</v>
      </c>
      <c r="F11" s="309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508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327</v>
      </c>
      <c r="B12" s="25" t="s">
        <v>505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99</v>
      </c>
      <c r="J12" s="118" t="s">
        <v>99</v>
      </c>
      <c r="K12" s="28">
        <v>43467</v>
      </c>
      <c r="L12" s="28">
        <v>43468</v>
      </c>
      <c r="M12" s="72" t="s">
        <v>509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613</v>
      </c>
      <c r="B13" s="25" t="s">
        <v>614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99</v>
      </c>
      <c r="J13" s="118" t="s">
        <v>99</v>
      </c>
      <c r="K13" s="118">
        <v>43475</v>
      </c>
      <c r="L13" s="118">
        <v>43475</v>
      </c>
      <c r="M13" s="291" t="s">
        <v>615</v>
      </c>
      <c r="N13" s="292"/>
      <c r="O13" s="292"/>
      <c r="P13" s="292"/>
      <c r="Q13" s="292"/>
      <c r="R13" s="292"/>
      <c r="S13" s="293"/>
    </row>
    <row r="14" spans="1:19" ht="15" hidden="1">
      <c r="A14" s="127" t="s">
        <v>691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624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625</v>
      </c>
      <c r="B15" s="25" t="s">
        <v>626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99</v>
      </c>
      <c r="J15" s="118" t="s">
        <v>99</v>
      </c>
      <c r="K15" s="126">
        <v>43481</v>
      </c>
      <c r="L15" s="126">
        <v>43482</v>
      </c>
      <c r="M15" s="303" t="s">
        <v>627</v>
      </c>
      <c r="N15" s="304"/>
      <c r="O15" s="304"/>
      <c r="P15" s="304"/>
      <c r="Q15" s="304"/>
      <c r="R15" s="304"/>
      <c r="S15" s="305"/>
    </row>
    <row r="16" spans="1:19" ht="15" hidden="1">
      <c r="A16" s="92" t="s">
        <v>628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624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691</v>
      </c>
      <c r="B17" s="25" t="s">
        <v>617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618</v>
      </c>
      <c r="J17" s="28" t="s">
        <v>618</v>
      </c>
      <c r="K17" s="28">
        <v>43490</v>
      </c>
      <c r="L17" s="28">
        <v>43491</v>
      </c>
      <c r="M17" s="129" t="s">
        <v>791</v>
      </c>
      <c r="N17" s="84" t="s">
        <v>792</v>
      </c>
      <c r="O17" s="84" t="s">
        <v>792</v>
      </c>
      <c r="P17" s="84" t="s">
        <v>792</v>
      </c>
      <c r="Q17" s="84" t="s">
        <v>792</v>
      </c>
      <c r="R17" s="133">
        <v>43498</v>
      </c>
      <c r="S17" s="133">
        <v>43499</v>
      </c>
    </row>
    <row r="18" spans="1:19" ht="15" hidden="1">
      <c r="A18" s="30" t="s">
        <v>619</v>
      </c>
      <c r="B18" s="25" t="s">
        <v>620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621</v>
      </c>
      <c r="J18" s="28" t="s">
        <v>621</v>
      </c>
      <c r="K18" s="28">
        <v>43497</v>
      </c>
      <c r="L18" s="28">
        <v>43497</v>
      </c>
      <c r="M18" s="300" t="s">
        <v>622</v>
      </c>
      <c r="N18" s="301"/>
      <c r="O18" s="301"/>
      <c r="P18" s="301"/>
      <c r="Q18" s="301"/>
      <c r="R18" s="301"/>
      <c r="S18" s="302"/>
    </row>
    <row r="19" spans="1:19" ht="15" hidden="1">
      <c r="A19" s="30" t="s">
        <v>691</v>
      </c>
      <c r="B19" s="25" t="s">
        <v>623</v>
      </c>
      <c r="C19" s="84" t="s">
        <v>792</v>
      </c>
      <c r="D19" s="84" t="s">
        <v>792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621</v>
      </c>
      <c r="J19" s="28" t="s">
        <v>621</v>
      </c>
      <c r="K19" s="118">
        <v>43504</v>
      </c>
      <c r="L19" s="118">
        <v>43504</v>
      </c>
      <c r="M19" s="300" t="s">
        <v>622</v>
      </c>
      <c r="N19" s="301"/>
      <c r="O19" s="301"/>
      <c r="P19" s="301"/>
      <c r="Q19" s="301"/>
      <c r="R19" s="301"/>
      <c r="S19" s="302"/>
    </row>
    <row r="20" spans="1:19" ht="15" hidden="1">
      <c r="A20" s="30" t="s">
        <v>619</v>
      </c>
      <c r="B20" s="25" t="s">
        <v>727</v>
      </c>
      <c r="C20" s="320" t="s">
        <v>718</v>
      </c>
      <c r="D20" s="321"/>
      <c r="E20" s="321"/>
      <c r="F20" s="321"/>
      <c r="G20" s="321"/>
      <c r="H20" s="321"/>
      <c r="I20" s="322"/>
      <c r="J20" s="136" t="s">
        <v>636</v>
      </c>
      <c r="K20" s="28">
        <v>43146</v>
      </c>
      <c r="L20" s="28">
        <v>43147</v>
      </c>
      <c r="M20" s="72" t="s">
        <v>637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691</v>
      </c>
      <c r="B21" s="25" t="s">
        <v>543</v>
      </c>
      <c r="C21" s="320" t="s">
        <v>718</v>
      </c>
      <c r="D21" s="321"/>
      <c r="E21" s="321"/>
      <c r="F21" s="321"/>
      <c r="G21" s="321"/>
      <c r="H21" s="321"/>
      <c r="I21" s="322"/>
      <c r="J21" s="136" t="s">
        <v>712</v>
      </c>
      <c r="K21" s="28">
        <v>43518</v>
      </c>
      <c r="L21" s="28">
        <v>43519</v>
      </c>
      <c r="M21" s="72" t="s">
        <v>713</v>
      </c>
      <c r="N21" s="94" t="s">
        <v>99</v>
      </c>
      <c r="O21" s="94" t="s">
        <v>910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714</v>
      </c>
      <c r="B22" s="30" t="s">
        <v>715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716</v>
      </c>
      <c r="J22" s="28" t="s">
        <v>716</v>
      </c>
      <c r="K22" s="28">
        <v>43525</v>
      </c>
      <c r="L22" s="28">
        <v>43526</v>
      </c>
      <c r="M22" s="30" t="s">
        <v>717</v>
      </c>
      <c r="N22" s="161" t="s">
        <v>921</v>
      </c>
      <c r="O22" s="161" t="s">
        <v>921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780</v>
      </c>
      <c r="B23" s="30" t="s">
        <v>775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891</v>
      </c>
      <c r="B24" s="30" t="s">
        <v>775</v>
      </c>
      <c r="C24" s="26"/>
      <c r="D24" s="141" t="s">
        <v>776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938</v>
      </c>
      <c r="J24" s="167" t="s">
        <v>938</v>
      </c>
      <c r="K24" s="28">
        <v>43532</v>
      </c>
      <c r="L24" s="28">
        <v>43533</v>
      </c>
      <c r="M24" s="30" t="s">
        <v>939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107</v>
      </c>
      <c r="B25" s="30" t="s">
        <v>812</v>
      </c>
      <c r="C25" s="97" t="s">
        <v>932</v>
      </c>
      <c r="D25" s="97" t="s">
        <v>933</v>
      </c>
      <c r="E25" s="353" t="s">
        <v>934</v>
      </c>
      <c r="F25" s="354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892</v>
      </c>
      <c r="B26" s="30" t="s">
        <v>775</v>
      </c>
      <c r="C26" s="26"/>
      <c r="D26" s="141"/>
      <c r="E26" s="27"/>
      <c r="F26" s="26"/>
      <c r="G26" s="29"/>
      <c r="H26" s="28"/>
      <c r="I26" s="168" t="s">
        <v>949</v>
      </c>
      <c r="J26" s="168" t="s">
        <v>949</v>
      </c>
      <c r="K26" s="162">
        <v>43538</v>
      </c>
      <c r="L26" s="162">
        <v>43539</v>
      </c>
      <c r="M26" s="30" t="s">
        <v>777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893</v>
      </c>
      <c r="B27" s="30" t="s">
        <v>778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99</v>
      </c>
      <c r="J27" s="167" t="s">
        <v>99</v>
      </c>
      <c r="K27" s="28">
        <v>43544</v>
      </c>
      <c r="L27" s="28">
        <v>43545</v>
      </c>
      <c r="M27" s="30" t="s">
        <v>779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 hidden="1">
      <c r="A28" s="30" t="s">
        <v>894</v>
      </c>
      <c r="B28" s="30" t="s">
        <v>870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99</v>
      </c>
      <c r="J28" s="167" t="s">
        <v>99</v>
      </c>
      <c r="K28" s="28">
        <v>43551</v>
      </c>
      <c r="L28" s="28">
        <v>43552</v>
      </c>
      <c r="M28" s="30" t="s">
        <v>871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 hidden="1">
      <c r="A29" s="30" t="s">
        <v>893</v>
      </c>
      <c r="B29" s="30" t="s">
        <v>873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99</v>
      </c>
      <c r="J29" s="167" t="s">
        <v>99</v>
      </c>
      <c r="K29" s="28">
        <v>43558</v>
      </c>
      <c r="L29" s="28">
        <v>43559</v>
      </c>
      <c r="M29" s="30" t="s">
        <v>874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 hidden="1">
      <c r="A30" s="30" t="s">
        <v>894</v>
      </c>
      <c r="B30" s="30" t="s">
        <v>873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99</v>
      </c>
      <c r="J30" s="167" t="s">
        <v>99</v>
      </c>
      <c r="K30" s="28">
        <v>43565</v>
      </c>
      <c r="L30" s="28">
        <v>43566</v>
      </c>
      <c r="M30" s="30" t="s">
        <v>874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 hidden="1">
      <c r="A31" s="30" t="s">
        <v>891</v>
      </c>
      <c r="B31" s="30" t="s">
        <v>997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99</v>
      </c>
      <c r="J31" s="167" t="s">
        <v>99</v>
      </c>
      <c r="K31" s="28">
        <v>43572</v>
      </c>
      <c r="L31" s="28">
        <v>43573</v>
      </c>
      <c r="M31" s="30" t="s">
        <v>1000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 hidden="1">
      <c r="A32" s="30" t="s">
        <v>892</v>
      </c>
      <c r="B32" s="30" t="s">
        <v>998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99</v>
      </c>
      <c r="J32" s="167" t="s">
        <v>99</v>
      </c>
      <c r="K32" s="28">
        <v>43585</v>
      </c>
      <c r="L32" s="28">
        <v>43586</v>
      </c>
      <c r="M32" s="30" t="s">
        <v>1001</v>
      </c>
      <c r="N32" s="167" t="s">
        <v>99</v>
      </c>
      <c r="O32" s="167" t="s">
        <v>99</v>
      </c>
      <c r="P32" s="287" t="s">
        <v>1258</v>
      </c>
      <c r="Q32" s="288"/>
      <c r="R32" s="289" t="s">
        <v>1259</v>
      </c>
      <c r="S32" s="290"/>
    </row>
    <row r="33" spans="1:19" ht="15" hidden="1">
      <c r="A33" s="30" t="s">
        <v>891</v>
      </c>
      <c r="B33" s="30" t="s">
        <v>999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99</v>
      </c>
      <c r="J33" s="167" t="s">
        <v>99</v>
      </c>
      <c r="K33" s="28">
        <v>43586</v>
      </c>
      <c r="L33" s="28">
        <v>43587</v>
      </c>
      <c r="M33" s="30" t="s">
        <v>1002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 hidden="1">
      <c r="A34" s="30" t="s">
        <v>892</v>
      </c>
      <c r="B34" s="30" t="s">
        <v>999</v>
      </c>
      <c r="C34" s="287" t="s">
        <v>1258</v>
      </c>
      <c r="D34" s="288"/>
      <c r="E34" s="289" t="s">
        <v>1259</v>
      </c>
      <c r="F34" s="290"/>
      <c r="G34" s="29">
        <v>43597</v>
      </c>
      <c r="H34" s="28">
        <v>43597</v>
      </c>
      <c r="I34" s="167" t="s">
        <v>99</v>
      </c>
      <c r="J34" s="167" t="s">
        <v>99</v>
      </c>
      <c r="K34" s="168" t="s">
        <v>99</v>
      </c>
      <c r="L34" s="168" t="s">
        <v>99</v>
      </c>
      <c r="M34" s="188" t="s">
        <v>1003</v>
      </c>
      <c r="N34" s="189">
        <v>43597</v>
      </c>
      <c r="O34" s="190">
        <v>43597</v>
      </c>
      <c r="P34" s="138">
        <v>43600</v>
      </c>
      <c r="Q34" s="138">
        <f t="shared" si="0"/>
        <v>43601</v>
      </c>
      <c r="R34" s="191">
        <f t="shared" si="1"/>
        <v>43601</v>
      </c>
      <c r="S34" s="138">
        <f t="shared" si="2"/>
        <v>43602</v>
      </c>
    </row>
    <row r="35" spans="1:19" ht="15" hidden="1">
      <c r="A35" s="30" t="s">
        <v>891</v>
      </c>
      <c r="B35" s="30" t="s">
        <v>1090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99</v>
      </c>
      <c r="J35" s="167" t="s">
        <v>99</v>
      </c>
      <c r="K35" s="28">
        <v>43600</v>
      </c>
      <c r="L35" s="28">
        <v>43601</v>
      </c>
      <c r="M35" s="30" t="s">
        <v>1091</v>
      </c>
      <c r="N35" s="26">
        <v>43603</v>
      </c>
      <c r="O35" s="26">
        <v>43604</v>
      </c>
      <c r="P35" s="26">
        <v>43607</v>
      </c>
      <c r="Q35" s="26">
        <f aca="true" t="shared" si="3" ref="Q35:Q44">P35+1</f>
        <v>43608</v>
      </c>
      <c r="R35" s="27">
        <f aca="true" t="shared" si="4" ref="R35:R44">Q35</f>
        <v>43608</v>
      </c>
      <c r="S35" s="26">
        <f aca="true" t="shared" si="5" ref="S35:S44">R35+1</f>
        <v>43609</v>
      </c>
    </row>
    <row r="36" spans="1:19" ht="15" hidden="1">
      <c r="A36" s="30" t="s">
        <v>892</v>
      </c>
      <c r="B36" s="30" t="s">
        <v>1093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99</v>
      </c>
      <c r="J36" s="167" t="s">
        <v>99</v>
      </c>
      <c r="K36" s="28">
        <v>43607</v>
      </c>
      <c r="L36" s="28">
        <v>43608</v>
      </c>
      <c r="M36" s="30" t="s">
        <v>1092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t="15" hidden="1">
      <c r="A37" s="30" t="s">
        <v>891</v>
      </c>
      <c r="B37" s="30" t="s">
        <v>1094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167" t="s">
        <v>99</v>
      </c>
      <c r="J37" s="167" t="s">
        <v>99</v>
      </c>
      <c r="K37" s="28">
        <v>43614</v>
      </c>
      <c r="L37" s="28">
        <v>43615</v>
      </c>
      <c r="M37" s="30" t="s">
        <v>1097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t="15" hidden="1">
      <c r="A38" s="30" t="s">
        <v>892</v>
      </c>
      <c r="B38" s="30" t="s">
        <v>1095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167" t="s">
        <v>99</v>
      </c>
      <c r="J38" s="167" t="s">
        <v>99</v>
      </c>
      <c r="K38" s="28">
        <v>43621</v>
      </c>
      <c r="L38" s="28">
        <v>43622</v>
      </c>
      <c r="M38" s="30" t="s">
        <v>1096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t="15" hidden="1">
      <c r="A39" s="30" t="s">
        <v>891</v>
      </c>
      <c r="B39" s="30" t="s">
        <v>1220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167" t="s">
        <v>99</v>
      </c>
      <c r="J39" s="167" t="s">
        <v>99</v>
      </c>
      <c r="K39" s="28">
        <v>43628</v>
      </c>
      <c r="L39" s="28">
        <v>43629</v>
      </c>
      <c r="M39" s="30" t="s">
        <v>1221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t="15" hidden="1">
      <c r="A40" s="30" t="s">
        <v>892</v>
      </c>
      <c r="B40" s="30" t="s">
        <v>1220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167" t="s">
        <v>99</v>
      </c>
      <c r="J40" s="167" t="s">
        <v>99</v>
      </c>
      <c r="K40" s="118">
        <v>43635</v>
      </c>
      <c r="L40" s="118">
        <v>43636</v>
      </c>
      <c r="M40" s="284" t="s">
        <v>1298</v>
      </c>
      <c r="N40" s="285"/>
      <c r="O40" s="285"/>
      <c r="P40" s="285"/>
      <c r="Q40" s="285"/>
      <c r="R40" s="285"/>
      <c r="S40" s="286"/>
    </row>
    <row r="41" spans="1:19" ht="15" hidden="1">
      <c r="A41" s="193" t="s">
        <v>1293</v>
      </c>
      <c r="B41" s="30"/>
      <c r="C41" s="28"/>
      <c r="D41" s="28"/>
      <c r="E41" s="29"/>
      <c r="F41" s="29"/>
      <c r="G41" s="29"/>
      <c r="H41" s="28"/>
      <c r="I41" s="195"/>
      <c r="J41" s="194" t="s">
        <v>1313</v>
      </c>
      <c r="K41" s="126">
        <v>43637</v>
      </c>
      <c r="L41" s="126">
        <v>43637</v>
      </c>
      <c r="M41" s="193" t="s">
        <v>1314</v>
      </c>
      <c r="N41" s="96">
        <v>43639</v>
      </c>
      <c r="O41" s="96">
        <v>43639</v>
      </c>
      <c r="P41" s="96">
        <v>43642</v>
      </c>
      <c r="Q41" s="96">
        <v>43642</v>
      </c>
      <c r="R41" s="163">
        <v>43645</v>
      </c>
      <c r="S41" s="96">
        <v>43646</v>
      </c>
    </row>
    <row r="42" spans="1:19" ht="15" hidden="1">
      <c r="A42" s="30" t="s">
        <v>1294</v>
      </c>
      <c r="B42" s="30" t="s">
        <v>1295</v>
      </c>
      <c r="C42" s="28">
        <v>43635</v>
      </c>
      <c r="D42" s="28">
        <v>43636</v>
      </c>
      <c r="E42" s="29">
        <v>43636</v>
      </c>
      <c r="F42" s="29">
        <v>43637</v>
      </c>
      <c r="G42" s="29">
        <v>43640</v>
      </c>
      <c r="H42" s="28">
        <v>43640</v>
      </c>
      <c r="I42" s="28">
        <v>43641</v>
      </c>
      <c r="J42" s="28">
        <v>43641</v>
      </c>
      <c r="K42" s="28">
        <v>43642</v>
      </c>
      <c r="L42" s="28">
        <v>43643</v>
      </c>
      <c r="M42" s="30" t="s">
        <v>1222</v>
      </c>
      <c r="N42" s="26">
        <v>43645</v>
      </c>
      <c r="O42" s="26">
        <v>43646</v>
      </c>
      <c r="P42" s="26">
        <v>43649</v>
      </c>
      <c r="Q42" s="26">
        <f t="shared" si="3"/>
        <v>43650</v>
      </c>
      <c r="R42" s="27">
        <f t="shared" si="4"/>
        <v>43650</v>
      </c>
      <c r="S42" s="26">
        <f t="shared" si="5"/>
        <v>43651</v>
      </c>
    </row>
    <row r="43" spans="1:19" ht="15" hidden="1">
      <c r="A43" s="193" t="s">
        <v>1293</v>
      </c>
      <c r="B43" s="193" t="s">
        <v>1295</v>
      </c>
      <c r="C43" s="126">
        <v>43642</v>
      </c>
      <c r="D43" s="126">
        <v>43642</v>
      </c>
      <c r="E43" s="29"/>
      <c r="F43" s="29"/>
      <c r="G43" s="164">
        <v>43649</v>
      </c>
      <c r="H43" s="126">
        <v>43649</v>
      </c>
      <c r="I43" s="195"/>
      <c r="J43" s="195"/>
      <c r="K43" s="126">
        <v>43651</v>
      </c>
      <c r="L43" s="126">
        <v>43652</v>
      </c>
      <c r="M43" s="30"/>
      <c r="N43" s="26"/>
      <c r="O43" s="26"/>
      <c r="P43" s="26"/>
      <c r="Q43" s="26"/>
      <c r="R43" s="27"/>
      <c r="S43" s="26"/>
    </row>
    <row r="44" spans="1:19" ht="15">
      <c r="A44" s="202" t="s">
        <v>1520</v>
      </c>
      <c r="B44" s="30" t="s">
        <v>1295</v>
      </c>
      <c r="C44" s="28"/>
      <c r="D44" s="190" t="s">
        <v>1301</v>
      </c>
      <c r="E44" s="196">
        <v>43645</v>
      </c>
      <c r="F44" s="196">
        <v>43645</v>
      </c>
      <c r="G44" s="29">
        <v>43648</v>
      </c>
      <c r="H44" s="28">
        <v>43648</v>
      </c>
      <c r="I44" s="167" t="s">
        <v>99</v>
      </c>
      <c r="J44" s="167" t="s">
        <v>99</v>
      </c>
      <c r="K44" s="28">
        <v>43650</v>
      </c>
      <c r="L44" s="28">
        <v>43651</v>
      </c>
      <c r="M44" s="30" t="s">
        <v>1223</v>
      </c>
      <c r="N44" s="26">
        <v>43652</v>
      </c>
      <c r="O44" s="26">
        <v>43653</v>
      </c>
      <c r="P44" s="26">
        <v>43656</v>
      </c>
      <c r="Q44" s="26">
        <f t="shared" si="3"/>
        <v>43657</v>
      </c>
      <c r="R44" s="27">
        <f t="shared" si="4"/>
        <v>43657</v>
      </c>
      <c r="S44" s="26">
        <f t="shared" si="5"/>
        <v>43658</v>
      </c>
    </row>
    <row r="45" spans="1:19" ht="15">
      <c r="A45" s="30" t="s">
        <v>1294</v>
      </c>
      <c r="B45" s="30" t="s">
        <v>1297</v>
      </c>
      <c r="C45" s="28">
        <v>43649</v>
      </c>
      <c r="D45" s="28">
        <v>43650</v>
      </c>
      <c r="E45" s="29">
        <v>43650</v>
      </c>
      <c r="F45" s="29">
        <v>43651</v>
      </c>
      <c r="G45" s="29">
        <v>43654</v>
      </c>
      <c r="H45" s="28">
        <v>43654</v>
      </c>
      <c r="I45" s="167" t="s">
        <v>99</v>
      </c>
      <c r="J45" s="167" t="s">
        <v>99</v>
      </c>
      <c r="K45" s="28">
        <v>43656</v>
      </c>
      <c r="L45" s="28">
        <v>43657</v>
      </c>
      <c r="M45" s="30" t="s">
        <v>1302</v>
      </c>
      <c r="N45" s="26">
        <v>43659</v>
      </c>
      <c r="O45" s="26">
        <v>43660</v>
      </c>
      <c r="P45" s="26">
        <v>43663</v>
      </c>
      <c r="Q45" s="26">
        <f aca="true" t="shared" si="6" ref="Q45:Q50">P45+1</f>
        <v>43664</v>
      </c>
      <c r="R45" s="27">
        <f aca="true" t="shared" si="7" ref="R45:R50">Q45</f>
        <v>43664</v>
      </c>
      <c r="S45" s="26">
        <f aca="true" t="shared" si="8" ref="S45:S50">R45+1</f>
        <v>43665</v>
      </c>
    </row>
    <row r="46" spans="1:19" ht="15">
      <c r="A46" s="30" t="s">
        <v>1520</v>
      </c>
      <c r="B46" s="30" t="s">
        <v>1297</v>
      </c>
      <c r="C46" s="28">
        <v>43656</v>
      </c>
      <c r="D46" s="28">
        <v>43657</v>
      </c>
      <c r="E46" s="29">
        <v>43657</v>
      </c>
      <c r="F46" s="29">
        <v>43658</v>
      </c>
      <c r="G46" s="29">
        <v>43661</v>
      </c>
      <c r="H46" s="28">
        <v>43661</v>
      </c>
      <c r="I46" s="28">
        <v>43662</v>
      </c>
      <c r="J46" s="28">
        <v>43662</v>
      </c>
      <c r="K46" s="28">
        <v>43663</v>
      </c>
      <c r="L46" s="28">
        <v>43664</v>
      </c>
      <c r="M46" s="30" t="s">
        <v>1302</v>
      </c>
      <c r="N46" s="26">
        <v>43666</v>
      </c>
      <c r="O46" s="26">
        <v>43667</v>
      </c>
      <c r="P46" s="26">
        <v>43670</v>
      </c>
      <c r="Q46" s="26">
        <f t="shared" si="6"/>
        <v>43671</v>
      </c>
      <c r="R46" s="27">
        <f t="shared" si="7"/>
        <v>43671</v>
      </c>
      <c r="S46" s="26">
        <f t="shared" si="8"/>
        <v>43672</v>
      </c>
    </row>
    <row r="47" spans="1:19" ht="15">
      <c r="A47" s="30" t="s">
        <v>891</v>
      </c>
      <c r="B47" s="30" t="s">
        <v>1355</v>
      </c>
      <c r="C47" s="28">
        <v>43663</v>
      </c>
      <c r="D47" s="28">
        <v>43664</v>
      </c>
      <c r="E47" s="29">
        <v>43664</v>
      </c>
      <c r="F47" s="29">
        <v>43665</v>
      </c>
      <c r="G47" s="29">
        <v>43668</v>
      </c>
      <c r="H47" s="28">
        <v>43668</v>
      </c>
      <c r="I47" s="28">
        <v>43669</v>
      </c>
      <c r="J47" s="28">
        <v>43669</v>
      </c>
      <c r="K47" s="28">
        <v>43670</v>
      </c>
      <c r="L47" s="28">
        <v>43671</v>
      </c>
      <c r="M47" s="30" t="s">
        <v>1359</v>
      </c>
      <c r="N47" s="26">
        <v>43673</v>
      </c>
      <c r="O47" s="26">
        <v>43674</v>
      </c>
      <c r="P47" s="26">
        <v>43677</v>
      </c>
      <c r="Q47" s="26">
        <f t="shared" si="6"/>
        <v>43678</v>
      </c>
      <c r="R47" s="27">
        <f t="shared" si="7"/>
        <v>43678</v>
      </c>
      <c r="S47" s="26">
        <f t="shared" si="8"/>
        <v>43679</v>
      </c>
    </row>
    <row r="48" spans="1:19" ht="15">
      <c r="A48" s="30" t="s">
        <v>1520</v>
      </c>
      <c r="B48" s="30" t="s">
        <v>1356</v>
      </c>
      <c r="C48" s="28">
        <v>43670</v>
      </c>
      <c r="D48" s="28">
        <v>43671</v>
      </c>
      <c r="E48" s="29">
        <v>43671</v>
      </c>
      <c r="F48" s="29">
        <v>43672</v>
      </c>
      <c r="G48" s="29">
        <v>43675</v>
      </c>
      <c r="H48" s="28">
        <v>43675</v>
      </c>
      <c r="I48" s="28">
        <v>43676</v>
      </c>
      <c r="J48" s="28">
        <v>43676</v>
      </c>
      <c r="K48" s="28">
        <v>43677</v>
      </c>
      <c r="L48" s="28">
        <v>43678</v>
      </c>
      <c r="M48" s="30" t="s">
        <v>1360</v>
      </c>
      <c r="N48" s="26">
        <v>43680</v>
      </c>
      <c r="O48" s="26">
        <v>43681</v>
      </c>
      <c r="P48" s="26">
        <v>43684</v>
      </c>
      <c r="Q48" s="26">
        <f t="shared" si="6"/>
        <v>43685</v>
      </c>
      <c r="R48" s="27">
        <f t="shared" si="7"/>
        <v>43685</v>
      </c>
      <c r="S48" s="26">
        <f t="shared" si="8"/>
        <v>43686</v>
      </c>
    </row>
    <row r="49" spans="1:19" ht="15">
      <c r="A49" s="30" t="s">
        <v>891</v>
      </c>
      <c r="B49" s="30" t="s">
        <v>1357</v>
      </c>
      <c r="C49" s="28">
        <v>43677</v>
      </c>
      <c r="D49" s="28">
        <v>43678</v>
      </c>
      <c r="E49" s="29">
        <v>43678</v>
      </c>
      <c r="F49" s="29">
        <v>43679</v>
      </c>
      <c r="G49" s="29">
        <v>43682</v>
      </c>
      <c r="H49" s="28">
        <v>43682</v>
      </c>
      <c r="I49" s="28">
        <v>43683</v>
      </c>
      <c r="J49" s="28">
        <v>43683</v>
      </c>
      <c r="K49" s="28">
        <v>43684</v>
      </c>
      <c r="L49" s="28">
        <v>43685</v>
      </c>
      <c r="M49" s="30" t="s">
        <v>1361</v>
      </c>
      <c r="N49" s="26">
        <v>43687</v>
      </c>
      <c r="O49" s="26">
        <v>43688</v>
      </c>
      <c r="P49" s="26">
        <v>43691</v>
      </c>
      <c r="Q49" s="26">
        <f t="shared" si="6"/>
        <v>43692</v>
      </c>
      <c r="R49" s="27">
        <f t="shared" si="7"/>
        <v>43692</v>
      </c>
      <c r="S49" s="26">
        <f t="shared" si="8"/>
        <v>43693</v>
      </c>
    </row>
    <row r="50" spans="1:19" ht="15">
      <c r="A50" s="30" t="s">
        <v>1521</v>
      </c>
      <c r="B50" s="30" t="s">
        <v>1358</v>
      </c>
      <c r="C50" s="28">
        <v>43684</v>
      </c>
      <c r="D50" s="28">
        <v>43685</v>
      </c>
      <c r="E50" s="29">
        <v>43685</v>
      </c>
      <c r="F50" s="29">
        <v>43686</v>
      </c>
      <c r="G50" s="29">
        <v>43689</v>
      </c>
      <c r="H50" s="28">
        <v>43689</v>
      </c>
      <c r="I50" s="28">
        <v>43690</v>
      </c>
      <c r="J50" s="28">
        <v>43690</v>
      </c>
      <c r="K50" s="28">
        <v>43691</v>
      </c>
      <c r="L50" s="28">
        <v>43692</v>
      </c>
      <c r="M50" s="30" t="s">
        <v>1362</v>
      </c>
      <c r="N50" s="26">
        <v>43694</v>
      </c>
      <c r="O50" s="26">
        <v>43695</v>
      </c>
      <c r="P50" s="26">
        <v>43698</v>
      </c>
      <c r="Q50" s="26">
        <f t="shared" si="6"/>
        <v>43699</v>
      </c>
      <c r="R50" s="27">
        <f t="shared" si="7"/>
        <v>43699</v>
      </c>
      <c r="S50" s="26">
        <f t="shared" si="8"/>
        <v>43700</v>
      </c>
    </row>
    <row r="51" spans="1:17" ht="15">
      <c r="A51" s="31"/>
      <c r="B51" s="32"/>
      <c r="C51" s="33"/>
      <c r="D51" s="33"/>
      <c r="E51" s="34"/>
      <c r="F51" s="33"/>
      <c r="G51" s="34"/>
      <c r="H51" s="33"/>
      <c r="I51" s="33"/>
      <c r="J51" s="33"/>
      <c r="K51" s="32"/>
      <c r="L51" s="33"/>
      <c r="M51" s="33"/>
      <c r="N51" s="33"/>
      <c r="O51" s="33"/>
      <c r="P51" s="34"/>
      <c r="Q51" s="33"/>
    </row>
    <row r="52" spans="1:15" ht="15">
      <c r="A52" s="35" t="s">
        <v>274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</row>
    <row r="53" spans="1:15" ht="15">
      <c r="A53" s="37" t="s">
        <v>1</v>
      </c>
      <c r="B53" s="37" t="s">
        <v>2</v>
      </c>
      <c r="C53" s="306" t="s">
        <v>20</v>
      </c>
      <c r="D53" s="296"/>
      <c r="E53" s="306" t="s">
        <v>21</v>
      </c>
      <c r="F53" s="296"/>
      <c r="G53" s="306" t="s">
        <v>7</v>
      </c>
      <c r="H53" s="296"/>
      <c r="I53" s="357" t="s">
        <v>22</v>
      </c>
      <c r="J53" s="329"/>
      <c r="K53" s="37" t="s">
        <v>2</v>
      </c>
      <c r="L53" s="306" t="s">
        <v>20</v>
      </c>
      <c r="M53" s="296"/>
      <c r="N53" s="306" t="s">
        <v>21</v>
      </c>
      <c r="O53" s="296"/>
    </row>
    <row r="54" spans="1:15" ht="15">
      <c r="A54" s="38" t="s">
        <v>3</v>
      </c>
      <c r="B54" s="38" t="s">
        <v>4</v>
      </c>
      <c r="C54" s="296" t="s">
        <v>12</v>
      </c>
      <c r="D54" s="296"/>
      <c r="E54" s="296" t="s">
        <v>9</v>
      </c>
      <c r="F54" s="296"/>
      <c r="G54" s="296" t="s">
        <v>10</v>
      </c>
      <c r="H54" s="296"/>
      <c r="I54" s="328" t="s">
        <v>11</v>
      </c>
      <c r="J54" s="329"/>
      <c r="K54" s="38" t="s">
        <v>4</v>
      </c>
      <c r="L54" s="296" t="s">
        <v>12</v>
      </c>
      <c r="M54" s="296"/>
      <c r="N54" s="296" t="s">
        <v>9</v>
      </c>
      <c r="O54" s="296"/>
    </row>
    <row r="55" spans="1:15" ht="15">
      <c r="A55" s="39"/>
      <c r="B55" s="40"/>
      <c r="C55" s="294" t="s">
        <v>5</v>
      </c>
      <c r="D55" s="294"/>
      <c r="E55" s="294" t="s">
        <v>5</v>
      </c>
      <c r="F55" s="294"/>
      <c r="G55" s="294" t="s">
        <v>5</v>
      </c>
      <c r="H55" s="294"/>
      <c r="I55" s="294" t="s">
        <v>5</v>
      </c>
      <c r="J55" s="294"/>
      <c r="K55" s="40"/>
      <c r="L55" s="294" t="s">
        <v>5</v>
      </c>
      <c r="M55" s="294"/>
      <c r="N55" s="294" t="s">
        <v>5</v>
      </c>
      <c r="O55" s="294"/>
    </row>
    <row r="56" spans="1:15" ht="26.25">
      <c r="A56" s="39"/>
      <c r="B56" s="40"/>
      <c r="C56" s="41" t="s">
        <v>18</v>
      </c>
      <c r="D56" s="41" t="s">
        <v>381</v>
      </c>
      <c r="E56" s="41" t="s">
        <v>19</v>
      </c>
      <c r="F56" s="41" t="s">
        <v>249</v>
      </c>
      <c r="G56" s="41" t="s">
        <v>23</v>
      </c>
      <c r="H56" s="41" t="s">
        <v>250</v>
      </c>
      <c r="I56" s="41" t="s">
        <v>24</v>
      </c>
      <c r="J56" s="41" t="s">
        <v>251</v>
      </c>
      <c r="K56" s="40"/>
      <c r="L56" s="41" t="s">
        <v>252</v>
      </c>
      <c r="M56" s="41" t="s">
        <v>381</v>
      </c>
      <c r="N56" s="41" t="s">
        <v>253</v>
      </c>
      <c r="O56" s="41" t="s">
        <v>249</v>
      </c>
    </row>
    <row r="57" spans="1:17" s="57" customFormat="1" ht="15" hidden="1">
      <c r="A57" s="30" t="s">
        <v>324</v>
      </c>
      <c r="B57" s="30" t="s">
        <v>510</v>
      </c>
      <c r="C57" s="26">
        <v>43440</v>
      </c>
      <c r="D57" s="26">
        <v>43441</v>
      </c>
      <c r="E57" s="27">
        <v>43442</v>
      </c>
      <c r="F57" s="26">
        <v>43443</v>
      </c>
      <c r="G57" s="29">
        <v>43446</v>
      </c>
      <c r="H57" s="28">
        <v>43446</v>
      </c>
      <c r="I57" s="28">
        <v>43448</v>
      </c>
      <c r="J57" s="28">
        <v>43449</v>
      </c>
      <c r="K57" s="12" t="s">
        <v>511</v>
      </c>
      <c r="L57" s="28">
        <v>43454</v>
      </c>
      <c r="M57" s="28">
        <f aca="true" t="shared" si="9" ref="M57:O60">L57+1</f>
        <v>43455</v>
      </c>
      <c r="N57" s="28">
        <f t="shared" si="9"/>
        <v>43456</v>
      </c>
      <c r="O57" s="28">
        <f t="shared" si="9"/>
        <v>43457</v>
      </c>
      <c r="P57" s="64"/>
      <c r="Q57" s="63"/>
    </row>
    <row r="58" spans="1:17" s="57" customFormat="1" ht="15" hidden="1">
      <c r="A58" s="30" t="s">
        <v>107</v>
      </c>
      <c r="B58" s="30" t="s">
        <v>512</v>
      </c>
      <c r="C58" s="26">
        <v>43447</v>
      </c>
      <c r="D58" s="26">
        <v>43448</v>
      </c>
      <c r="E58" s="27">
        <v>43449</v>
      </c>
      <c r="F58" s="26">
        <v>43450</v>
      </c>
      <c r="G58" s="29">
        <v>43453</v>
      </c>
      <c r="H58" s="28">
        <v>43453</v>
      </c>
      <c r="I58" s="28">
        <v>43455</v>
      </c>
      <c r="J58" s="28">
        <v>43456</v>
      </c>
      <c r="K58" s="12" t="s">
        <v>513</v>
      </c>
      <c r="L58" s="28">
        <v>43461</v>
      </c>
      <c r="M58" s="28">
        <f t="shared" si="9"/>
        <v>43462</v>
      </c>
      <c r="N58" s="28">
        <f t="shared" si="9"/>
        <v>43463</v>
      </c>
      <c r="O58" s="28">
        <f t="shared" si="9"/>
        <v>43464</v>
      </c>
      <c r="P58" s="64"/>
      <c r="Q58" s="63"/>
    </row>
    <row r="59" spans="1:17" s="57" customFormat="1" ht="15" hidden="1">
      <c r="A59" s="30" t="s">
        <v>324</v>
      </c>
      <c r="B59" s="30" t="s">
        <v>514</v>
      </c>
      <c r="C59" s="26">
        <v>43454</v>
      </c>
      <c r="D59" s="26">
        <v>43455</v>
      </c>
      <c r="E59" s="27">
        <v>43456</v>
      </c>
      <c r="F59" s="26">
        <v>43457</v>
      </c>
      <c r="G59" s="29">
        <v>43460</v>
      </c>
      <c r="H59" s="28">
        <v>43460</v>
      </c>
      <c r="I59" s="28">
        <v>43462</v>
      </c>
      <c r="J59" s="28">
        <v>43463</v>
      </c>
      <c r="K59" s="12" t="s">
        <v>515</v>
      </c>
      <c r="L59" s="28">
        <v>43468</v>
      </c>
      <c r="M59" s="28">
        <f t="shared" si="9"/>
        <v>43469</v>
      </c>
      <c r="N59" s="28">
        <f t="shared" si="9"/>
        <v>43470</v>
      </c>
      <c r="O59" s="28">
        <f t="shared" si="9"/>
        <v>43471</v>
      </c>
      <c r="P59" s="64"/>
      <c r="Q59" s="63"/>
    </row>
    <row r="60" spans="1:17" s="57" customFormat="1" ht="15" hidden="1">
      <c r="A60" s="30" t="s">
        <v>107</v>
      </c>
      <c r="B60" s="30" t="s">
        <v>516</v>
      </c>
      <c r="C60" s="26">
        <v>43461</v>
      </c>
      <c r="D60" s="26">
        <v>43462</v>
      </c>
      <c r="E60" s="27">
        <v>43463</v>
      </c>
      <c r="F60" s="26">
        <v>43464</v>
      </c>
      <c r="G60" s="29">
        <v>43467</v>
      </c>
      <c r="H60" s="28">
        <v>43467</v>
      </c>
      <c r="I60" s="28">
        <v>43469</v>
      </c>
      <c r="J60" s="28">
        <v>43470</v>
      </c>
      <c r="K60" s="12" t="s">
        <v>517</v>
      </c>
      <c r="L60" s="28">
        <v>43475</v>
      </c>
      <c r="M60" s="28">
        <f t="shared" si="9"/>
        <v>43476</v>
      </c>
      <c r="N60" s="28">
        <f t="shared" si="9"/>
        <v>43477</v>
      </c>
      <c r="O60" s="28">
        <f t="shared" si="9"/>
        <v>43478</v>
      </c>
      <c r="P60" s="64"/>
      <c r="Q60" s="63"/>
    </row>
    <row r="61" spans="1:17" s="57" customFormat="1" ht="15" hidden="1">
      <c r="A61" s="30" t="s">
        <v>616</v>
      </c>
      <c r="B61" s="25" t="s">
        <v>614</v>
      </c>
      <c r="C61" s="26">
        <v>43468</v>
      </c>
      <c r="D61" s="26">
        <v>43469</v>
      </c>
      <c r="E61" s="27">
        <v>43470</v>
      </c>
      <c r="F61" s="26">
        <v>43471</v>
      </c>
      <c r="G61" s="29">
        <v>43474</v>
      </c>
      <c r="H61" s="28">
        <v>43474</v>
      </c>
      <c r="I61" s="118">
        <v>43476</v>
      </c>
      <c r="J61" s="118">
        <v>43477</v>
      </c>
      <c r="K61" s="129" t="s">
        <v>629</v>
      </c>
      <c r="L61" s="295" t="s">
        <v>693</v>
      </c>
      <c r="M61" s="295"/>
      <c r="N61" s="295"/>
      <c r="O61" s="295"/>
      <c r="P61" s="64"/>
      <c r="Q61" s="63"/>
    </row>
    <row r="62" spans="1:17" s="57" customFormat="1" ht="15" hidden="1">
      <c r="A62" s="127" t="s">
        <v>691</v>
      </c>
      <c r="B62" s="25"/>
      <c r="C62" s="26"/>
      <c r="D62" s="26"/>
      <c r="E62" s="27"/>
      <c r="F62" s="26"/>
      <c r="G62" s="29"/>
      <c r="H62" s="133" t="s">
        <v>694</v>
      </c>
      <c r="I62" s="118">
        <v>43476</v>
      </c>
      <c r="J62" s="118">
        <v>43477</v>
      </c>
      <c r="K62" s="129" t="s">
        <v>692</v>
      </c>
      <c r="L62" s="118" t="s">
        <v>699</v>
      </c>
      <c r="M62" s="118" t="s">
        <v>698</v>
      </c>
      <c r="N62" s="118" t="s">
        <v>700</v>
      </c>
      <c r="O62" s="118" t="s">
        <v>701</v>
      </c>
      <c r="P62" s="64"/>
      <c r="Q62" s="63"/>
    </row>
    <row r="63" spans="1:17" s="57" customFormat="1" ht="15" hidden="1">
      <c r="A63" s="30" t="s">
        <v>619</v>
      </c>
      <c r="B63" s="25" t="s">
        <v>614</v>
      </c>
      <c r="C63" s="26">
        <v>43475</v>
      </c>
      <c r="D63" s="26">
        <v>43476</v>
      </c>
      <c r="E63" s="27">
        <v>43477</v>
      </c>
      <c r="F63" s="26">
        <v>43478</v>
      </c>
      <c r="G63" s="29">
        <v>43481</v>
      </c>
      <c r="H63" s="28">
        <v>43481</v>
      </c>
      <c r="I63" s="93">
        <v>43483</v>
      </c>
      <c r="J63" s="93">
        <v>43484</v>
      </c>
      <c r="K63" s="131" t="s">
        <v>629</v>
      </c>
      <c r="L63" s="93" t="s">
        <v>702</v>
      </c>
      <c r="M63" s="93" t="s">
        <v>703</v>
      </c>
      <c r="N63" s="93" t="s">
        <v>704</v>
      </c>
      <c r="O63" s="93" t="s">
        <v>705</v>
      </c>
      <c r="P63" s="64"/>
      <c r="Q63" s="63"/>
    </row>
    <row r="64" spans="1:17" s="57" customFormat="1" ht="15" hidden="1">
      <c r="A64" s="127" t="s">
        <v>691</v>
      </c>
      <c r="B64" s="86" t="s">
        <v>620</v>
      </c>
      <c r="C64" s="118" t="s">
        <v>698</v>
      </c>
      <c r="D64" s="118" t="s">
        <v>700</v>
      </c>
      <c r="E64" s="118">
        <v>43120</v>
      </c>
      <c r="F64" s="118">
        <v>43485</v>
      </c>
      <c r="G64" s="128">
        <v>43488</v>
      </c>
      <c r="H64" s="118">
        <v>43488</v>
      </c>
      <c r="I64" s="118">
        <v>43490</v>
      </c>
      <c r="J64" s="118">
        <v>43491</v>
      </c>
      <c r="K64" s="72" t="s">
        <v>630</v>
      </c>
      <c r="L64" s="136">
        <v>43497</v>
      </c>
      <c r="M64" s="136">
        <v>43497</v>
      </c>
      <c r="N64" s="136">
        <v>43498</v>
      </c>
      <c r="O64" s="136">
        <v>43499</v>
      </c>
      <c r="P64" s="64"/>
      <c r="Q64" s="63"/>
    </row>
    <row r="65" spans="1:17" s="57" customFormat="1" ht="15" hidden="1">
      <c r="A65" s="92" t="s">
        <v>619</v>
      </c>
      <c r="B65" s="87" t="s">
        <v>620</v>
      </c>
      <c r="C65" s="93" t="s">
        <v>703</v>
      </c>
      <c r="D65" s="93" t="s">
        <v>704</v>
      </c>
      <c r="E65" s="93">
        <v>43127</v>
      </c>
      <c r="F65" s="93">
        <v>43492</v>
      </c>
      <c r="G65" s="130">
        <v>43495</v>
      </c>
      <c r="H65" s="93">
        <v>43495</v>
      </c>
      <c r="I65" s="93">
        <v>43497</v>
      </c>
      <c r="J65" s="93">
        <v>43497</v>
      </c>
      <c r="K65" s="297" t="s">
        <v>622</v>
      </c>
      <c r="L65" s="298"/>
      <c r="M65" s="298"/>
      <c r="N65" s="298"/>
      <c r="O65" s="299"/>
      <c r="P65" s="64"/>
      <c r="Q65" s="63"/>
    </row>
    <row r="66" spans="1:17" s="57" customFormat="1" ht="15" hidden="1">
      <c r="A66" s="127" t="s">
        <v>691</v>
      </c>
      <c r="B66" s="86" t="s">
        <v>623</v>
      </c>
      <c r="C66" s="136">
        <v>43497</v>
      </c>
      <c r="D66" s="136">
        <v>43497</v>
      </c>
      <c r="E66" s="136">
        <v>43498</v>
      </c>
      <c r="F66" s="136">
        <v>43499</v>
      </c>
      <c r="G66" s="144">
        <v>43502</v>
      </c>
      <c r="H66" s="136">
        <v>43502</v>
      </c>
      <c r="I66" s="118">
        <v>43504</v>
      </c>
      <c r="J66" s="118">
        <v>43504</v>
      </c>
      <c r="K66" s="291" t="s">
        <v>622</v>
      </c>
      <c r="L66" s="292"/>
      <c r="M66" s="292"/>
      <c r="N66" s="292"/>
      <c r="O66" s="293"/>
      <c r="P66" s="64"/>
      <c r="Q66" s="63"/>
    </row>
    <row r="67" spans="1:17" s="57" customFormat="1" ht="15" hidden="1">
      <c r="A67" s="92" t="s">
        <v>619</v>
      </c>
      <c r="B67" s="25" t="s">
        <v>727</v>
      </c>
      <c r="C67" s="320" t="s">
        <v>720</v>
      </c>
      <c r="D67" s="321"/>
      <c r="E67" s="321"/>
      <c r="F67" s="321"/>
      <c r="G67" s="321"/>
      <c r="H67" s="322"/>
      <c r="I67" s="97" t="s">
        <v>631</v>
      </c>
      <c r="J67" s="93" t="s">
        <v>719</v>
      </c>
      <c r="K67" s="131" t="s">
        <v>632</v>
      </c>
      <c r="L67" s="93" t="s">
        <v>706</v>
      </c>
      <c r="M67" s="93" t="s">
        <v>633</v>
      </c>
      <c r="N67" s="93" t="s">
        <v>634</v>
      </c>
      <c r="O67" s="93" t="s">
        <v>635</v>
      </c>
      <c r="P67" s="64"/>
      <c r="Q67" s="63"/>
    </row>
    <row r="68" spans="1:17" s="57" customFormat="1" ht="15" hidden="1">
      <c r="A68" s="127" t="s">
        <v>691</v>
      </c>
      <c r="B68" s="25" t="s">
        <v>543</v>
      </c>
      <c r="C68" s="320" t="s">
        <v>720</v>
      </c>
      <c r="D68" s="321"/>
      <c r="E68" s="321"/>
      <c r="F68" s="321"/>
      <c r="G68" s="321"/>
      <c r="H68" s="322"/>
      <c r="I68" s="133" t="s">
        <v>631</v>
      </c>
      <c r="J68" s="118" t="s">
        <v>726</v>
      </c>
      <c r="K68" s="129" t="s">
        <v>721</v>
      </c>
      <c r="L68" s="133" t="s">
        <v>722</v>
      </c>
      <c r="M68" s="133" t="s">
        <v>723</v>
      </c>
      <c r="N68" s="133">
        <v>43527</v>
      </c>
      <c r="O68" s="133">
        <v>43527</v>
      </c>
      <c r="P68" s="64"/>
      <c r="Q68" s="63"/>
    </row>
    <row r="69" spans="1:17" s="57" customFormat="1" ht="15" hidden="1">
      <c r="A69" s="30" t="s">
        <v>714</v>
      </c>
      <c r="B69" s="30" t="s">
        <v>715</v>
      </c>
      <c r="C69" s="93" t="s">
        <v>724</v>
      </c>
      <c r="D69" s="93" t="s">
        <v>725</v>
      </c>
      <c r="E69" s="27">
        <v>43520</v>
      </c>
      <c r="F69" s="26">
        <v>43521</v>
      </c>
      <c r="G69" s="29">
        <v>43524</v>
      </c>
      <c r="H69" s="28">
        <v>43524</v>
      </c>
      <c r="I69" s="28">
        <v>43526</v>
      </c>
      <c r="J69" s="28">
        <v>43527</v>
      </c>
      <c r="K69" s="30" t="s">
        <v>717</v>
      </c>
      <c r="L69" s="97" t="s">
        <v>923</v>
      </c>
      <c r="M69" s="97" t="s">
        <v>924</v>
      </c>
      <c r="N69" s="353" t="s">
        <v>925</v>
      </c>
      <c r="O69" s="354"/>
      <c r="P69" s="64"/>
      <c r="Q69" s="63"/>
    </row>
    <row r="70" spans="1:17" s="57" customFormat="1" ht="15" hidden="1">
      <c r="A70" s="30" t="s">
        <v>774</v>
      </c>
      <c r="B70" s="30" t="s">
        <v>767</v>
      </c>
      <c r="C70" s="118" t="s">
        <v>768</v>
      </c>
      <c r="D70" s="118" t="s">
        <v>769</v>
      </c>
      <c r="E70" s="27">
        <v>43527</v>
      </c>
      <c r="F70" s="26">
        <v>43527</v>
      </c>
      <c r="G70" s="29">
        <v>43530</v>
      </c>
      <c r="H70" s="28">
        <v>43530</v>
      </c>
      <c r="I70" s="28">
        <v>43532</v>
      </c>
      <c r="J70" s="28">
        <v>43533</v>
      </c>
      <c r="K70" s="30" t="s">
        <v>770</v>
      </c>
      <c r="L70" s="28">
        <v>43538</v>
      </c>
      <c r="M70" s="28">
        <f aca="true" t="shared" si="10" ref="M70:O76">L70+1</f>
        <v>43539</v>
      </c>
      <c r="N70" s="28">
        <f t="shared" si="10"/>
        <v>43540</v>
      </c>
      <c r="O70" s="28">
        <f t="shared" si="10"/>
        <v>43541</v>
      </c>
      <c r="P70" s="64"/>
      <c r="Q70" s="63"/>
    </row>
    <row r="71" spans="1:17" s="57" customFormat="1" ht="15" hidden="1">
      <c r="A71" s="140" t="s">
        <v>935</v>
      </c>
      <c r="B71" s="30" t="s">
        <v>936</v>
      </c>
      <c r="C71" s="26"/>
      <c r="D71" s="141" t="s">
        <v>937</v>
      </c>
      <c r="E71" s="163">
        <v>43168</v>
      </c>
      <c r="F71" s="96">
        <v>43169</v>
      </c>
      <c r="G71" s="164">
        <v>43536</v>
      </c>
      <c r="H71" s="126">
        <v>43537</v>
      </c>
      <c r="I71" s="126">
        <v>43538</v>
      </c>
      <c r="J71" s="126">
        <f>I71+1</f>
        <v>43539</v>
      </c>
      <c r="K71" s="30"/>
      <c r="L71" s="28"/>
      <c r="M71" s="28"/>
      <c r="N71" s="28"/>
      <c r="O71" s="28"/>
      <c r="P71" s="64"/>
      <c r="Q71" s="63"/>
    </row>
    <row r="72" spans="1:17" s="57" customFormat="1" ht="15" hidden="1">
      <c r="A72" s="30" t="s">
        <v>107</v>
      </c>
      <c r="B72" s="30" t="s">
        <v>771</v>
      </c>
      <c r="C72" s="136"/>
      <c r="D72" s="136"/>
      <c r="E72" s="355"/>
      <c r="F72" s="356"/>
      <c r="G72" s="29"/>
      <c r="H72" s="28"/>
      <c r="I72" s="28">
        <v>43539</v>
      </c>
      <c r="J72" s="28">
        <v>43540</v>
      </c>
      <c r="K72" s="30" t="s">
        <v>770</v>
      </c>
      <c r="L72" s="28">
        <v>43545</v>
      </c>
      <c r="M72" s="28">
        <f t="shared" si="10"/>
        <v>43546</v>
      </c>
      <c r="N72" s="28">
        <f t="shared" si="10"/>
        <v>43547</v>
      </c>
      <c r="O72" s="28">
        <f t="shared" si="10"/>
        <v>43548</v>
      </c>
      <c r="P72" s="64"/>
      <c r="Q72" s="63"/>
    </row>
    <row r="73" spans="1:17" s="57" customFormat="1" ht="15" hidden="1">
      <c r="A73" s="30" t="s">
        <v>774</v>
      </c>
      <c r="B73" s="30" t="s">
        <v>772</v>
      </c>
      <c r="C73" s="26">
        <v>43538</v>
      </c>
      <c r="D73" s="26">
        <v>43539</v>
      </c>
      <c r="E73" s="27">
        <v>43540</v>
      </c>
      <c r="F73" s="26">
        <v>43541</v>
      </c>
      <c r="G73" s="29">
        <v>43544</v>
      </c>
      <c r="H73" s="28">
        <v>43544</v>
      </c>
      <c r="I73" s="28">
        <v>43546</v>
      </c>
      <c r="J73" s="28">
        <v>43547</v>
      </c>
      <c r="K73" s="30" t="s">
        <v>773</v>
      </c>
      <c r="L73" s="28">
        <v>43552</v>
      </c>
      <c r="M73" s="28">
        <f t="shared" si="10"/>
        <v>43553</v>
      </c>
      <c r="N73" s="28">
        <f t="shared" si="10"/>
        <v>43554</v>
      </c>
      <c r="O73" s="28">
        <f t="shared" si="10"/>
        <v>43555</v>
      </c>
      <c r="P73" s="64"/>
      <c r="Q73" s="63"/>
    </row>
    <row r="74" spans="1:17" s="57" customFormat="1" ht="15" hidden="1">
      <c r="A74" s="30" t="s">
        <v>872</v>
      </c>
      <c r="B74" s="30" t="s">
        <v>870</v>
      </c>
      <c r="C74" s="26">
        <v>43545</v>
      </c>
      <c r="D74" s="26">
        <v>43546</v>
      </c>
      <c r="E74" s="27">
        <v>43547</v>
      </c>
      <c r="F74" s="26">
        <v>43548</v>
      </c>
      <c r="G74" s="29">
        <v>43551</v>
      </c>
      <c r="H74" s="28">
        <v>43551</v>
      </c>
      <c r="I74" s="28">
        <v>43553</v>
      </c>
      <c r="J74" s="28">
        <v>43554</v>
      </c>
      <c r="K74" s="30" t="s">
        <v>871</v>
      </c>
      <c r="L74" s="28">
        <v>43559</v>
      </c>
      <c r="M74" s="28">
        <f t="shared" si="10"/>
        <v>43560</v>
      </c>
      <c r="N74" s="28">
        <f t="shared" si="10"/>
        <v>43561</v>
      </c>
      <c r="O74" s="28">
        <f t="shared" si="10"/>
        <v>43562</v>
      </c>
      <c r="P74" s="64"/>
      <c r="Q74" s="63"/>
    </row>
    <row r="75" spans="1:17" s="57" customFormat="1" ht="15" hidden="1">
      <c r="A75" s="30" t="s">
        <v>869</v>
      </c>
      <c r="B75" s="30" t="s">
        <v>873</v>
      </c>
      <c r="C75" s="26">
        <v>43552</v>
      </c>
      <c r="D75" s="26">
        <v>43553</v>
      </c>
      <c r="E75" s="27">
        <v>43554</v>
      </c>
      <c r="F75" s="26">
        <v>43555</v>
      </c>
      <c r="G75" s="29">
        <v>43558</v>
      </c>
      <c r="H75" s="28">
        <v>43558</v>
      </c>
      <c r="I75" s="28">
        <v>43560</v>
      </c>
      <c r="J75" s="28">
        <v>43561</v>
      </c>
      <c r="K75" s="30" t="s">
        <v>874</v>
      </c>
      <c r="L75" s="28">
        <v>43566</v>
      </c>
      <c r="M75" s="28">
        <f t="shared" si="10"/>
        <v>43567</v>
      </c>
      <c r="N75" s="28">
        <f t="shared" si="10"/>
        <v>43568</v>
      </c>
      <c r="O75" s="28">
        <f t="shared" si="10"/>
        <v>43569</v>
      </c>
      <c r="P75" s="64"/>
      <c r="Q75" s="63"/>
    </row>
    <row r="76" spans="1:17" s="57" customFormat="1" ht="15" hidden="1">
      <c r="A76" s="30" t="s">
        <v>872</v>
      </c>
      <c r="B76" s="30" t="s">
        <v>873</v>
      </c>
      <c r="C76" s="26">
        <v>43559</v>
      </c>
      <c r="D76" s="26">
        <v>43560</v>
      </c>
      <c r="E76" s="27">
        <v>43561</v>
      </c>
      <c r="F76" s="26">
        <v>43562</v>
      </c>
      <c r="G76" s="29">
        <v>43565</v>
      </c>
      <c r="H76" s="28">
        <v>43565</v>
      </c>
      <c r="I76" s="28">
        <v>43567</v>
      </c>
      <c r="J76" s="28">
        <v>43568</v>
      </c>
      <c r="K76" s="30" t="s">
        <v>874</v>
      </c>
      <c r="L76" s="28">
        <v>43573</v>
      </c>
      <c r="M76" s="28">
        <f t="shared" si="10"/>
        <v>43574</v>
      </c>
      <c r="N76" s="28">
        <f t="shared" si="10"/>
        <v>43575</v>
      </c>
      <c r="O76" s="28">
        <f t="shared" si="10"/>
        <v>43576</v>
      </c>
      <c r="P76" s="64"/>
      <c r="Q76" s="63"/>
    </row>
    <row r="77" spans="1:17" s="57" customFormat="1" ht="15" hidden="1">
      <c r="A77" s="30" t="s">
        <v>691</v>
      </c>
      <c r="B77" s="30" t="s">
        <v>997</v>
      </c>
      <c r="C77" s="26">
        <v>43566</v>
      </c>
      <c r="D77" s="26">
        <v>43567</v>
      </c>
      <c r="E77" s="27">
        <v>43568</v>
      </c>
      <c r="F77" s="26">
        <v>43569</v>
      </c>
      <c r="G77" s="29">
        <v>43572</v>
      </c>
      <c r="H77" s="28">
        <v>43572</v>
      </c>
      <c r="I77" s="28">
        <v>43574</v>
      </c>
      <c r="J77" s="28">
        <v>43575</v>
      </c>
      <c r="K77" s="30" t="s">
        <v>1005</v>
      </c>
      <c r="L77" s="28">
        <v>43580</v>
      </c>
      <c r="M77" s="28">
        <f aca="true" t="shared" si="11" ref="M77:O79">L77+1</f>
        <v>43581</v>
      </c>
      <c r="N77" s="28">
        <f t="shared" si="11"/>
        <v>43582</v>
      </c>
      <c r="O77" s="28">
        <f t="shared" si="11"/>
        <v>43583</v>
      </c>
      <c r="P77" s="64"/>
      <c r="Q77" s="63"/>
    </row>
    <row r="78" spans="1:17" s="57" customFormat="1" ht="15" hidden="1">
      <c r="A78" s="30" t="s">
        <v>619</v>
      </c>
      <c r="B78" s="30" t="s">
        <v>998</v>
      </c>
      <c r="C78" s="26">
        <v>43573</v>
      </c>
      <c r="D78" s="26">
        <v>43574</v>
      </c>
      <c r="E78" s="27">
        <v>43575</v>
      </c>
      <c r="F78" s="26">
        <v>43576</v>
      </c>
      <c r="G78" s="29">
        <v>43579</v>
      </c>
      <c r="H78" s="28">
        <v>43579</v>
      </c>
      <c r="I78" s="28">
        <v>43581</v>
      </c>
      <c r="J78" s="28">
        <v>43582</v>
      </c>
      <c r="K78" s="30" t="s">
        <v>1001</v>
      </c>
      <c r="L78" s="93" t="s">
        <v>1174</v>
      </c>
      <c r="M78" s="93" t="s">
        <v>1175</v>
      </c>
      <c r="N78" s="93" t="s">
        <v>1175</v>
      </c>
      <c r="O78" s="93" t="s">
        <v>1175</v>
      </c>
      <c r="P78" s="64"/>
      <c r="Q78" s="63"/>
    </row>
    <row r="79" spans="1:17" s="57" customFormat="1" ht="15" hidden="1">
      <c r="A79" s="30" t="s">
        <v>869</v>
      </c>
      <c r="B79" s="30" t="s">
        <v>1004</v>
      </c>
      <c r="C79" s="26">
        <v>43580</v>
      </c>
      <c r="D79" s="26">
        <v>43581</v>
      </c>
      <c r="E79" s="27">
        <v>43582</v>
      </c>
      <c r="F79" s="26">
        <v>43583</v>
      </c>
      <c r="G79" s="29">
        <v>43586</v>
      </c>
      <c r="H79" s="28">
        <v>43586</v>
      </c>
      <c r="I79" s="28">
        <v>43588</v>
      </c>
      <c r="J79" s="28">
        <v>43589</v>
      </c>
      <c r="K79" s="30" t="s">
        <v>1002</v>
      </c>
      <c r="L79" s="28">
        <v>43594</v>
      </c>
      <c r="M79" s="28">
        <f t="shared" si="11"/>
        <v>43595</v>
      </c>
      <c r="N79" s="28">
        <f t="shared" si="11"/>
        <v>43596</v>
      </c>
      <c r="O79" s="28">
        <f t="shared" si="11"/>
        <v>43597</v>
      </c>
      <c r="P79" s="64"/>
      <c r="Q79" s="63"/>
    </row>
    <row r="80" spans="1:17" s="57" customFormat="1" ht="15" hidden="1">
      <c r="A80" s="30" t="s">
        <v>619</v>
      </c>
      <c r="B80" s="30" t="s">
        <v>999</v>
      </c>
      <c r="C80" s="336" t="s">
        <v>1176</v>
      </c>
      <c r="D80" s="337"/>
      <c r="E80" s="337"/>
      <c r="F80" s="337"/>
      <c r="G80" s="337"/>
      <c r="H80" s="337"/>
      <c r="I80" s="337"/>
      <c r="J80" s="338"/>
      <c r="K80" s="30" t="s">
        <v>1003</v>
      </c>
      <c r="L80" s="350" t="s">
        <v>1177</v>
      </c>
      <c r="M80" s="351"/>
      <c r="N80" s="351"/>
      <c r="O80" s="352"/>
      <c r="P80" s="64"/>
      <c r="Q80" s="63"/>
    </row>
    <row r="81" spans="1:17" s="57" customFormat="1" ht="15" hidden="1">
      <c r="A81" s="30" t="s">
        <v>691</v>
      </c>
      <c r="B81" s="30" t="s">
        <v>1090</v>
      </c>
      <c r="C81" s="26">
        <v>43594</v>
      </c>
      <c r="D81" s="26">
        <v>43595</v>
      </c>
      <c r="E81" s="27">
        <v>43596</v>
      </c>
      <c r="F81" s="26">
        <v>43597</v>
      </c>
      <c r="G81" s="29">
        <v>43600</v>
      </c>
      <c r="H81" s="28">
        <v>43600</v>
      </c>
      <c r="I81" s="28">
        <v>43602</v>
      </c>
      <c r="J81" s="28">
        <v>43603</v>
      </c>
      <c r="K81" s="30" t="s">
        <v>1091</v>
      </c>
      <c r="L81" s="28">
        <v>43608</v>
      </c>
      <c r="M81" s="28">
        <f aca="true" t="shared" si="12" ref="M81:O84">L81+1</f>
        <v>43609</v>
      </c>
      <c r="N81" s="28">
        <f t="shared" si="12"/>
        <v>43610</v>
      </c>
      <c r="O81" s="28">
        <f t="shared" si="12"/>
        <v>43611</v>
      </c>
      <c r="P81" s="64"/>
      <c r="Q81" s="63"/>
    </row>
    <row r="82" spans="1:17" s="57" customFormat="1" ht="15" hidden="1">
      <c r="A82" s="30" t="s">
        <v>619</v>
      </c>
      <c r="B82" s="30" t="s">
        <v>1093</v>
      </c>
      <c r="C82" s="26">
        <v>43601</v>
      </c>
      <c r="D82" s="26">
        <v>43602</v>
      </c>
      <c r="E82" s="27">
        <v>43603</v>
      </c>
      <c r="F82" s="26">
        <v>43604</v>
      </c>
      <c r="G82" s="29">
        <v>43607</v>
      </c>
      <c r="H82" s="28">
        <v>43607</v>
      </c>
      <c r="I82" s="28">
        <v>43609</v>
      </c>
      <c r="J82" s="28">
        <v>43610</v>
      </c>
      <c r="K82" s="30" t="s">
        <v>1092</v>
      </c>
      <c r="L82" s="28">
        <v>43615</v>
      </c>
      <c r="M82" s="28">
        <f t="shared" si="12"/>
        <v>43616</v>
      </c>
      <c r="N82" s="28">
        <f t="shared" si="12"/>
        <v>43617</v>
      </c>
      <c r="O82" s="28">
        <f t="shared" si="12"/>
        <v>43618</v>
      </c>
      <c r="P82" s="64"/>
      <c r="Q82" s="63"/>
    </row>
    <row r="83" spans="1:17" s="57" customFormat="1" ht="15" hidden="1">
      <c r="A83" s="30" t="s">
        <v>869</v>
      </c>
      <c r="B83" s="30" t="s">
        <v>1094</v>
      </c>
      <c r="C83" s="26">
        <v>43608</v>
      </c>
      <c r="D83" s="26">
        <v>43609</v>
      </c>
      <c r="E83" s="27">
        <v>43610</v>
      </c>
      <c r="F83" s="26">
        <v>43611</v>
      </c>
      <c r="G83" s="29">
        <v>43614</v>
      </c>
      <c r="H83" s="28">
        <v>43614</v>
      </c>
      <c r="I83" s="28">
        <v>43616</v>
      </c>
      <c r="J83" s="28">
        <v>43617</v>
      </c>
      <c r="K83" s="30" t="s">
        <v>1097</v>
      </c>
      <c r="L83" s="28">
        <v>43622</v>
      </c>
      <c r="M83" s="28">
        <f t="shared" si="12"/>
        <v>43623</v>
      </c>
      <c r="N83" s="28">
        <f t="shared" si="12"/>
        <v>43624</v>
      </c>
      <c r="O83" s="28">
        <f t="shared" si="12"/>
        <v>43625</v>
      </c>
      <c r="P83" s="64"/>
      <c r="Q83" s="63"/>
    </row>
    <row r="84" spans="1:17" s="57" customFormat="1" ht="15" hidden="1">
      <c r="A84" s="30" t="s">
        <v>619</v>
      </c>
      <c r="B84" s="30" t="s">
        <v>1095</v>
      </c>
      <c r="C84" s="26">
        <v>43615</v>
      </c>
      <c r="D84" s="26">
        <v>43616</v>
      </c>
      <c r="E84" s="27">
        <v>43617</v>
      </c>
      <c r="F84" s="26">
        <v>43618</v>
      </c>
      <c r="G84" s="29">
        <v>43621</v>
      </c>
      <c r="H84" s="28">
        <v>43621</v>
      </c>
      <c r="I84" s="28">
        <v>43623</v>
      </c>
      <c r="J84" s="28">
        <v>43624</v>
      </c>
      <c r="K84" s="30" t="s">
        <v>1096</v>
      </c>
      <c r="L84" s="28">
        <v>43629</v>
      </c>
      <c r="M84" s="28">
        <f t="shared" si="12"/>
        <v>43630</v>
      </c>
      <c r="N84" s="28">
        <f t="shared" si="12"/>
        <v>43631</v>
      </c>
      <c r="O84" s="28">
        <f t="shared" si="12"/>
        <v>43632</v>
      </c>
      <c r="P84" s="64"/>
      <c r="Q84" s="63"/>
    </row>
    <row r="85" spans="1:17" s="57" customFormat="1" ht="15" hidden="1">
      <c r="A85" s="30" t="s">
        <v>691</v>
      </c>
      <c r="B85" s="30" t="s">
        <v>1220</v>
      </c>
      <c r="C85" s="26">
        <v>43622</v>
      </c>
      <c r="D85" s="26">
        <v>43623</v>
      </c>
      <c r="E85" s="27">
        <v>43624</v>
      </c>
      <c r="F85" s="26">
        <v>43625</v>
      </c>
      <c r="G85" s="29">
        <v>43628</v>
      </c>
      <c r="H85" s="28">
        <v>43628</v>
      </c>
      <c r="I85" s="28">
        <v>43630</v>
      </c>
      <c r="J85" s="28">
        <v>43631</v>
      </c>
      <c r="K85" s="30" t="s">
        <v>1221</v>
      </c>
      <c r="L85" s="28">
        <v>43636</v>
      </c>
      <c r="M85" s="28">
        <f>L85+1</f>
        <v>43637</v>
      </c>
      <c r="N85" s="28">
        <f>M85+1</f>
        <v>43638</v>
      </c>
      <c r="O85" s="28">
        <f>N85+1</f>
        <v>43639</v>
      </c>
      <c r="P85" s="64"/>
      <c r="Q85" s="63"/>
    </row>
    <row r="86" spans="1:17" s="57" customFormat="1" ht="15" hidden="1">
      <c r="A86" s="30" t="s">
        <v>1303</v>
      </c>
      <c r="B86" s="30" t="s">
        <v>1304</v>
      </c>
      <c r="C86" s="26">
        <v>43629</v>
      </c>
      <c r="D86" s="26">
        <v>43630</v>
      </c>
      <c r="E86" s="27">
        <v>43631</v>
      </c>
      <c r="F86" s="26">
        <v>43632</v>
      </c>
      <c r="G86" s="29">
        <v>43634</v>
      </c>
      <c r="H86" s="28">
        <v>43635</v>
      </c>
      <c r="I86" s="118">
        <v>43636</v>
      </c>
      <c r="J86" s="118">
        <v>43637</v>
      </c>
      <c r="K86" s="284" t="s">
        <v>1298</v>
      </c>
      <c r="L86" s="285"/>
      <c r="M86" s="285"/>
      <c r="N86" s="285"/>
      <c r="O86" s="286"/>
      <c r="P86" s="64"/>
      <c r="Q86" s="63"/>
    </row>
    <row r="87" spans="1:17" s="57" customFormat="1" ht="15" hidden="1">
      <c r="A87" s="193" t="s">
        <v>1305</v>
      </c>
      <c r="B87" s="30"/>
      <c r="C87" s="26"/>
      <c r="D87" s="26"/>
      <c r="E87" s="27"/>
      <c r="F87" s="26"/>
      <c r="G87" s="29"/>
      <c r="H87" s="194" t="s">
        <v>1299</v>
      </c>
      <c r="I87" s="126">
        <v>43637</v>
      </c>
      <c r="J87" s="126">
        <v>43637</v>
      </c>
      <c r="K87" s="193" t="s">
        <v>1300</v>
      </c>
      <c r="L87" s="194" t="s">
        <v>1312</v>
      </c>
      <c r="M87" s="197" t="s">
        <v>1308</v>
      </c>
      <c r="N87" s="197" t="s">
        <v>1309</v>
      </c>
      <c r="O87" s="194" t="s">
        <v>1343</v>
      </c>
      <c r="P87" s="64"/>
      <c r="Q87" s="63"/>
    </row>
    <row r="88" spans="1:17" s="57" customFormat="1" ht="15" hidden="1">
      <c r="A88" s="30" t="s">
        <v>1306</v>
      </c>
      <c r="B88" s="30" t="s">
        <v>1296</v>
      </c>
      <c r="C88" s="26">
        <v>43636</v>
      </c>
      <c r="D88" s="26">
        <v>43637</v>
      </c>
      <c r="E88" s="27">
        <v>43638</v>
      </c>
      <c r="F88" s="26">
        <v>43639</v>
      </c>
      <c r="G88" s="29">
        <v>43642</v>
      </c>
      <c r="H88" s="28">
        <v>43642</v>
      </c>
      <c r="I88" s="28">
        <v>43644</v>
      </c>
      <c r="J88" s="28">
        <v>43645</v>
      </c>
      <c r="K88" s="30" t="s">
        <v>1307</v>
      </c>
      <c r="L88" s="28">
        <v>43650</v>
      </c>
      <c r="M88" s="28">
        <f aca="true" t="shared" si="13" ref="M88:O95">L88+1</f>
        <v>43651</v>
      </c>
      <c r="N88" s="28">
        <f t="shared" si="13"/>
        <v>43652</v>
      </c>
      <c r="O88" s="28">
        <f t="shared" si="13"/>
        <v>43653</v>
      </c>
      <c r="P88" s="64"/>
      <c r="Q88" s="63"/>
    </row>
    <row r="89" spans="1:17" s="57" customFormat="1" ht="15">
      <c r="A89" s="193" t="s">
        <v>1305</v>
      </c>
      <c r="B89" s="193" t="s">
        <v>1296</v>
      </c>
      <c r="C89" s="197" t="s">
        <v>1308</v>
      </c>
      <c r="D89" s="197" t="s">
        <v>1309</v>
      </c>
      <c r="E89" s="163">
        <v>43645</v>
      </c>
      <c r="F89" s="96">
        <v>43646</v>
      </c>
      <c r="G89" s="29">
        <v>43649</v>
      </c>
      <c r="H89" s="28">
        <v>43649</v>
      </c>
      <c r="I89" s="28">
        <v>43651</v>
      </c>
      <c r="J89" s="28">
        <v>43652</v>
      </c>
      <c r="K89" s="30" t="s">
        <v>1307</v>
      </c>
      <c r="L89" s="28">
        <v>43657</v>
      </c>
      <c r="M89" s="28">
        <f t="shared" si="13"/>
        <v>43658</v>
      </c>
      <c r="N89" s="28">
        <f t="shared" si="13"/>
        <v>43659</v>
      </c>
      <c r="O89" s="28">
        <f t="shared" si="13"/>
        <v>43660</v>
      </c>
      <c r="P89" s="64"/>
      <c r="Q89" s="63"/>
    </row>
    <row r="90" spans="1:17" s="57" customFormat="1" ht="15">
      <c r="A90" s="30" t="s">
        <v>1306</v>
      </c>
      <c r="B90" s="30" t="s">
        <v>1310</v>
      </c>
      <c r="C90" s="26">
        <v>43650</v>
      </c>
      <c r="D90" s="26">
        <v>43651</v>
      </c>
      <c r="E90" s="27">
        <v>43652</v>
      </c>
      <c r="F90" s="26">
        <v>43653</v>
      </c>
      <c r="G90" s="29">
        <v>43656</v>
      </c>
      <c r="H90" s="28">
        <v>43656</v>
      </c>
      <c r="I90" s="28">
        <v>43658</v>
      </c>
      <c r="J90" s="28">
        <v>43659</v>
      </c>
      <c r="K90" s="30" t="s">
        <v>1311</v>
      </c>
      <c r="L90" s="28">
        <v>43664</v>
      </c>
      <c r="M90" s="28">
        <f t="shared" si="13"/>
        <v>43665</v>
      </c>
      <c r="N90" s="28">
        <f t="shared" si="13"/>
        <v>43666</v>
      </c>
      <c r="O90" s="28">
        <f t="shared" si="13"/>
        <v>43667</v>
      </c>
      <c r="P90" s="64"/>
      <c r="Q90" s="63"/>
    </row>
    <row r="91" spans="1:17" s="57" customFormat="1" ht="15">
      <c r="A91" s="30" t="s">
        <v>1305</v>
      </c>
      <c r="B91" s="30" t="s">
        <v>1310</v>
      </c>
      <c r="C91" s="26">
        <v>43657</v>
      </c>
      <c r="D91" s="26">
        <v>43658</v>
      </c>
      <c r="E91" s="27">
        <v>43659</v>
      </c>
      <c r="F91" s="26">
        <v>43660</v>
      </c>
      <c r="G91" s="29">
        <v>43663</v>
      </c>
      <c r="H91" s="28">
        <v>43663</v>
      </c>
      <c r="I91" s="28">
        <v>43665</v>
      </c>
      <c r="J91" s="28">
        <v>43666</v>
      </c>
      <c r="K91" s="30" t="s">
        <v>1311</v>
      </c>
      <c r="L91" s="28">
        <v>43671</v>
      </c>
      <c r="M91" s="28">
        <f t="shared" si="13"/>
        <v>43672</v>
      </c>
      <c r="N91" s="28">
        <f t="shared" si="13"/>
        <v>43673</v>
      </c>
      <c r="O91" s="28">
        <f t="shared" si="13"/>
        <v>43674</v>
      </c>
      <c r="P91" s="64"/>
      <c r="Q91" s="63"/>
    </row>
    <row r="92" spans="1:17" s="57" customFormat="1" ht="15">
      <c r="A92" s="30" t="s">
        <v>1363</v>
      </c>
      <c r="B92" s="30" t="s">
        <v>1364</v>
      </c>
      <c r="C92" s="26">
        <v>43664</v>
      </c>
      <c r="D92" s="26">
        <v>43665</v>
      </c>
      <c r="E92" s="27">
        <v>43666</v>
      </c>
      <c r="F92" s="26">
        <v>43667</v>
      </c>
      <c r="G92" s="29">
        <v>43670</v>
      </c>
      <c r="H92" s="28">
        <v>43670</v>
      </c>
      <c r="I92" s="28">
        <v>43672</v>
      </c>
      <c r="J92" s="28">
        <v>43673</v>
      </c>
      <c r="K92" s="30" t="s">
        <v>1365</v>
      </c>
      <c r="L92" s="28">
        <v>43678</v>
      </c>
      <c r="M92" s="28">
        <f t="shared" si="13"/>
        <v>43679</v>
      </c>
      <c r="N92" s="28">
        <f t="shared" si="13"/>
        <v>43680</v>
      </c>
      <c r="O92" s="28">
        <f t="shared" si="13"/>
        <v>43681</v>
      </c>
      <c r="P92" s="64"/>
      <c r="Q92" s="63"/>
    </row>
    <row r="93" spans="1:17" s="57" customFormat="1" ht="15">
      <c r="A93" s="30" t="s">
        <v>1366</v>
      </c>
      <c r="B93" s="30" t="s">
        <v>1364</v>
      </c>
      <c r="C93" s="26">
        <v>43671</v>
      </c>
      <c r="D93" s="26">
        <v>43672</v>
      </c>
      <c r="E93" s="27">
        <v>43673</v>
      </c>
      <c r="F93" s="26">
        <v>43674</v>
      </c>
      <c r="G93" s="29">
        <v>43677</v>
      </c>
      <c r="H93" s="28">
        <v>43677</v>
      </c>
      <c r="I93" s="28">
        <v>43679</v>
      </c>
      <c r="J93" s="28">
        <v>43680</v>
      </c>
      <c r="K93" s="30" t="s">
        <v>1365</v>
      </c>
      <c r="L93" s="28">
        <v>43685</v>
      </c>
      <c r="M93" s="28">
        <f t="shared" si="13"/>
        <v>43686</v>
      </c>
      <c r="N93" s="28">
        <f t="shared" si="13"/>
        <v>43687</v>
      </c>
      <c r="O93" s="28">
        <f t="shared" si="13"/>
        <v>43688</v>
      </c>
      <c r="P93" s="64"/>
      <c r="Q93" s="63"/>
    </row>
    <row r="94" spans="1:17" s="57" customFormat="1" ht="15">
      <c r="A94" s="30" t="s">
        <v>1363</v>
      </c>
      <c r="B94" s="30" t="s">
        <v>1367</v>
      </c>
      <c r="C94" s="26">
        <v>43678</v>
      </c>
      <c r="D94" s="26">
        <v>43679</v>
      </c>
      <c r="E94" s="27">
        <v>43680</v>
      </c>
      <c r="F94" s="26">
        <v>43681</v>
      </c>
      <c r="G94" s="29">
        <v>43684</v>
      </c>
      <c r="H94" s="28">
        <v>43684</v>
      </c>
      <c r="I94" s="28">
        <v>43686</v>
      </c>
      <c r="J94" s="28">
        <v>43687</v>
      </c>
      <c r="K94" s="30" t="s">
        <v>1368</v>
      </c>
      <c r="L94" s="28">
        <v>43692</v>
      </c>
      <c r="M94" s="28">
        <f t="shared" si="13"/>
        <v>43693</v>
      </c>
      <c r="N94" s="28">
        <f t="shared" si="13"/>
        <v>43694</v>
      </c>
      <c r="O94" s="28">
        <f t="shared" si="13"/>
        <v>43695</v>
      </c>
      <c r="P94" s="64"/>
      <c r="Q94" s="63"/>
    </row>
    <row r="95" spans="1:17" s="57" customFormat="1" ht="15">
      <c r="A95" s="30" t="s">
        <v>1366</v>
      </c>
      <c r="B95" s="30" t="s">
        <v>1367</v>
      </c>
      <c r="C95" s="26">
        <v>43685</v>
      </c>
      <c r="D95" s="26">
        <v>43686</v>
      </c>
      <c r="E95" s="27">
        <v>43687</v>
      </c>
      <c r="F95" s="26">
        <v>43688</v>
      </c>
      <c r="G95" s="29">
        <v>43691</v>
      </c>
      <c r="H95" s="28">
        <v>43691</v>
      </c>
      <c r="I95" s="28">
        <v>43693</v>
      </c>
      <c r="J95" s="28">
        <v>43694</v>
      </c>
      <c r="K95" s="30" t="s">
        <v>1368</v>
      </c>
      <c r="L95" s="28">
        <v>43699</v>
      </c>
      <c r="M95" s="28">
        <f t="shared" si="13"/>
        <v>43700</v>
      </c>
      <c r="N95" s="28">
        <f t="shared" si="13"/>
        <v>43701</v>
      </c>
      <c r="O95" s="28">
        <f t="shared" si="13"/>
        <v>43702</v>
      </c>
      <c r="P95" s="64"/>
      <c r="Q95" s="63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63"/>
      <c r="M96" s="63"/>
      <c r="N96" s="63"/>
      <c r="O96" s="63"/>
      <c r="P96" s="64"/>
      <c r="Q96" s="63"/>
    </row>
    <row r="97" spans="1:17" ht="15.75">
      <c r="A97" s="331" t="s">
        <v>25</v>
      </c>
      <c r="B97" s="332"/>
      <c r="C97" s="333" t="s">
        <v>26</v>
      </c>
      <c r="D97" s="334"/>
      <c r="E97" s="334"/>
      <c r="F97" s="334"/>
      <c r="G97" s="334"/>
      <c r="H97" s="334"/>
      <c r="I97" s="334"/>
      <c r="J97" s="335"/>
      <c r="K97" s="1"/>
      <c r="L97" s="1"/>
      <c r="M97" s="1"/>
      <c r="N97" s="1"/>
      <c r="O97" s="1"/>
      <c r="P97" s="1"/>
      <c r="Q97" s="1"/>
    </row>
    <row r="98" spans="1:17" ht="15.75">
      <c r="A98" s="330" t="s">
        <v>27</v>
      </c>
      <c r="B98" s="330"/>
      <c r="C98" s="326" t="s">
        <v>28</v>
      </c>
      <c r="D98" s="327"/>
      <c r="E98" s="327"/>
      <c r="F98" s="327"/>
      <c r="G98" s="327"/>
      <c r="H98" s="327"/>
      <c r="I98" s="327"/>
      <c r="J98" s="327"/>
      <c r="K98" s="1"/>
      <c r="L98" s="1"/>
      <c r="M98" s="1"/>
      <c r="N98" s="1"/>
      <c r="O98" s="1"/>
      <c r="P98" s="1"/>
      <c r="Q98" s="1"/>
    </row>
    <row r="99" spans="1:17" ht="15.75">
      <c r="A99" s="341" t="s">
        <v>29</v>
      </c>
      <c r="B99" s="341"/>
      <c r="C99" s="342" t="s">
        <v>198</v>
      </c>
      <c r="D99" s="343"/>
      <c r="E99" s="343"/>
      <c r="F99" s="343"/>
      <c r="G99" s="343"/>
      <c r="H99" s="343"/>
      <c r="I99" s="343"/>
      <c r="J99" s="343"/>
      <c r="K99" s="1"/>
      <c r="L99" s="1"/>
      <c r="M99" s="1"/>
      <c r="N99" s="1"/>
      <c r="O99" s="1"/>
      <c r="P99" s="1"/>
      <c r="Q99" s="1"/>
    </row>
    <row r="100" spans="1:17" ht="15.75">
      <c r="A100" s="341" t="s">
        <v>30</v>
      </c>
      <c r="B100" s="341"/>
      <c r="C100" s="323" t="s">
        <v>1070</v>
      </c>
      <c r="D100" s="323"/>
      <c r="E100" s="323"/>
      <c r="F100" s="323"/>
      <c r="G100" s="323"/>
      <c r="H100" s="323"/>
      <c r="I100" s="323"/>
      <c r="J100" s="323"/>
      <c r="K100" s="43"/>
      <c r="L100" s="1"/>
      <c r="M100" s="1"/>
      <c r="N100" s="1"/>
      <c r="O100" s="1"/>
      <c r="P100" s="1"/>
      <c r="Q100" s="1"/>
    </row>
    <row r="101" spans="1:17" ht="15.75">
      <c r="A101" s="324" t="s">
        <v>31</v>
      </c>
      <c r="B101" s="325"/>
      <c r="C101" s="326" t="s">
        <v>1492</v>
      </c>
      <c r="D101" s="327"/>
      <c r="E101" s="327"/>
      <c r="F101" s="327"/>
      <c r="G101" s="327"/>
      <c r="H101" s="327"/>
      <c r="I101" s="327"/>
      <c r="J101" s="327"/>
      <c r="K101" s="1"/>
      <c r="L101" s="1"/>
      <c r="M101" s="1"/>
      <c r="N101" s="1"/>
      <c r="O101" s="1"/>
      <c r="P101" s="1"/>
      <c r="Q101" s="1"/>
    </row>
    <row r="102" spans="1:17" ht="15.75" customHeight="1">
      <c r="A102" s="347" t="s">
        <v>256</v>
      </c>
      <c r="B102" s="348"/>
      <c r="C102" s="344" t="s">
        <v>254</v>
      </c>
      <c r="D102" s="345"/>
      <c r="E102" s="345"/>
      <c r="F102" s="345"/>
      <c r="G102" s="345"/>
      <c r="H102" s="345"/>
      <c r="I102" s="345"/>
      <c r="J102" s="346"/>
      <c r="K102" s="1"/>
      <c r="L102" s="1"/>
      <c r="M102" s="1"/>
      <c r="N102" s="1"/>
      <c r="O102" s="1"/>
      <c r="P102" s="1"/>
      <c r="Q102" s="1"/>
    </row>
    <row r="103" spans="1:17" ht="17.25">
      <c r="A103" s="339" t="s">
        <v>32</v>
      </c>
      <c r="B103" s="339"/>
      <c r="C103" s="323" t="s">
        <v>156</v>
      </c>
      <c r="D103" s="340"/>
      <c r="E103" s="340"/>
      <c r="F103" s="340"/>
      <c r="G103" s="340"/>
      <c r="H103" s="340"/>
      <c r="I103" s="340"/>
      <c r="J103" s="340"/>
      <c r="K103" s="1"/>
      <c r="L103" s="1"/>
      <c r="M103" s="1"/>
      <c r="N103" s="1"/>
      <c r="O103" s="1"/>
      <c r="P103" s="1"/>
      <c r="Q103" s="1"/>
    </row>
  </sheetData>
  <sheetProtection/>
  <mergeCells count="85">
    <mergeCell ref="L80:O80"/>
    <mergeCell ref="N69:O69"/>
    <mergeCell ref="E72:F72"/>
    <mergeCell ref="E25:F25"/>
    <mergeCell ref="C11:D11"/>
    <mergeCell ref="E11:F11"/>
    <mergeCell ref="G53:H53"/>
    <mergeCell ref="I53:J53"/>
    <mergeCell ref="L53:M53"/>
    <mergeCell ref="C68:H68"/>
    <mergeCell ref="C20:I20"/>
    <mergeCell ref="E6:F6"/>
    <mergeCell ref="K6:L6"/>
    <mergeCell ref="I7:J7"/>
    <mergeCell ref="G7:H7"/>
    <mergeCell ref="E7:F7"/>
    <mergeCell ref="C7:D7"/>
    <mergeCell ref="K7:L7"/>
    <mergeCell ref="A103:B103"/>
    <mergeCell ref="C103:J103"/>
    <mergeCell ref="A99:B99"/>
    <mergeCell ref="C99:J99"/>
    <mergeCell ref="A100:B100"/>
    <mergeCell ref="C102:J102"/>
    <mergeCell ref="A102:B102"/>
    <mergeCell ref="A97:B97"/>
    <mergeCell ref="C97:J97"/>
    <mergeCell ref="C53:D53"/>
    <mergeCell ref="E53:F53"/>
    <mergeCell ref="C55:D55"/>
    <mergeCell ref="C54:D54"/>
    <mergeCell ref="G54:H54"/>
    <mergeCell ref="C80:J80"/>
    <mergeCell ref="C21:I21"/>
    <mergeCell ref="C67:H67"/>
    <mergeCell ref="E55:F55"/>
    <mergeCell ref="C100:J100"/>
    <mergeCell ref="A101:B101"/>
    <mergeCell ref="C101:J101"/>
    <mergeCell ref="I54:J54"/>
    <mergeCell ref="E54:F54"/>
    <mergeCell ref="A98:B98"/>
    <mergeCell ref="C98:J98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N7:O7"/>
    <mergeCell ref="B1:Q1"/>
    <mergeCell ref="B2:Q2"/>
    <mergeCell ref="P5:Q5"/>
    <mergeCell ref="G6:H6"/>
    <mergeCell ref="C6:D6"/>
    <mergeCell ref="R6:S6"/>
    <mergeCell ref="P6:Q6"/>
    <mergeCell ref="R7:S7"/>
    <mergeCell ref="R9:S9"/>
    <mergeCell ref="P9:Q9"/>
    <mergeCell ref="P7:Q7"/>
    <mergeCell ref="L55:M55"/>
    <mergeCell ref="K65:O65"/>
    <mergeCell ref="M13:S13"/>
    <mergeCell ref="M18:S18"/>
    <mergeCell ref="M19:S19"/>
    <mergeCell ref="M15:S15"/>
    <mergeCell ref="N53:O53"/>
    <mergeCell ref="P32:Q32"/>
    <mergeCell ref="R32:S32"/>
    <mergeCell ref="M40:S40"/>
    <mergeCell ref="K86:O86"/>
    <mergeCell ref="C34:D34"/>
    <mergeCell ref="E34:F34"/>
    <mergeCell ref="K66:O66"/>
    <mergeCell ref="N55:O55"/>
    <mergeCell ref="I55:J55"/>
    <mergeCell ref="G55:H55"/>
    <mergeCell ref="L61:O61"/>
    <mergeCell ref="L54:M54"/>
    <mergeCell ref="N54:O54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69"/>
  <sheetViews>
    <sheetView zoomScalePageLayoutView="0" workbookViewId="0" topLeftCell="A4">
      <selection activeCell="J71" sqref="J71"/>
    </sheetView>
  </sheetViews>
  <sheetFormatPr defaultColWidth="9.00390625" defaultRowHeight="16.5" customHeight="1"/>
  <cols>
    <col min="1" max="1" width="20.375" style="0" customWidth="1"/>
    <col min="2" max="2" width="6.50390625" style="0" customWidth="1"/>
    <col min="3" max="10" width="6.25390625" style="0" customWidth="1"/>
    <col min="11" max="11" width="6.50390625" style="0" customWidth="1"/>
    <col min="12" max="13" width="6.25390625" style="0" customWidth="1"/>
  </cols>
  <sheetData>
    <row r="1" spans="2:16" ht="51.75" customHeight="1">
      <c r="B1" s="251" t="s">
        <v>1391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51"/>
      <c r="O1" s="51"/>
      <c r="P1" s="52"/>
    </row>
    <row r="2" spans="2:16" ht="16.5" customHeight="1">
      <c r="B2" s="252" t="s">
        <v>1392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53"/>
      <c r="O2" s="53"/>
      <c r="P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3" s="200" customFormat="1" ht="16.5" customHeight="1">
      <c r="A4" s="360" t="s">
        <v>1519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ht="16.5" customHeight="1">
      <c r="A5" s="4" t="s">
        <v>1</v>
      </c>
      <c r="B5" s="4" t="s">
        <v>2</v>
      </c>
      <c r="C5" s="223" t="s">
        <v>1505</v>
      </c>
      <c r="D5" s="223"/>
      <c r="E5" s="223" t="s">
        <v>1501</v>
      </c>
      <c r="F5" s="223"/>
      <c r="G5" s="223" t="s">
        <v>1506</v>
      </c>
      <c r="H5" s="223"/>
      <c r="I5" s="223" t="s">
        <v>1393</v>
      </c>
      <c r="J5" s="223"/>
      <c r="K5" s="4" t="s">
        <v>2</v>
      </c>
      <c r="L5" s="223" t="s">
        <v>1505</v>
      </c>
      <c r="M5" s="223"/>
    </row>
    <row r="6" spans="1:13" ht="16.5" customHeight="1">
      <c r="A6" s="224" t="s">
        <v>3</v>
      </c>
      <c r="B6" s="224" t="s">
        <v>4</v>
      </c>
      <c r="C6" s="224" t="s">
        <v>11</v>
      </c>
      <c r="D6" s="224"/>
      <c r="E6" s="224" t="s">
        <v>10</v>
      </c>
      <c r="F6" s="224"/>
      <c r="G6" s="224" t="s">
        <v>10</v>
      </c>
      <c r="H6" s="224"/>
      <c r="I6" s="224" t="s">
        <v>1394</v>
      </c>
      <c r="J6" s="224"/>
      <c r="K6" s="224" t="s">
        <v>4</v>
      </c>
      <c r="L6" s="224" t="s">
        <v>11</v>
      </c>
      <c r="M6" s="224"/>
    </row>
    <row r="7" spans="1:13" ht="16.5" customHeight="1">
      <c r="A7" s="224"/>
      <c r="B7" s="224"/>
      <c r="C7" s="224" t="s">
        <v>1508</v>
      </c>
      <c r="D7" s="224"/>
      <c r="E7" s="224" t="s">
        <v>5</v>
      </c>
      <c r="F7" s="224"/>
      <c r="G7" s="224" t="s">
        <v>5</v>
      </c>
      <c r="H7" s="224"/>
      <c r="I7" s="224" t="s">
        <v>5</v>
      </c>
      <c r="J7" s="224"/>
      <c r="K7" s="224"/>
      <c r="L7" s="224" t="s">
        <v>1507</v>
      </c>
      <c r="M7" s="224"/>
    </row>
    <row r="8" spans="1:13" ht="28.5" customHeight="1">
      <c r="A8" s="5" t="s">
        <v>1395</v>
      </c>
      <c r="B8" s="5"/>
      <c r="C8" s="8"/>
      <c r="D8" s="8" t="s">
        <v>1509</v>
      </c>
      <c r="E8" s="8" t="s">
        <v>1495</v>
      </c>
      <c r="F8" s="8" t="s">
        <v>1496</v>
      </c>
      <c r="G8" s="8" t="s">
        <v>1497</v>
      </c>
      <c r="H8" s="8" t="s">
        <v>1498</v>
      </c>
      <c r="I8" s="8" t="s">
        <v>1499</v>
      </c>
      <c r="J8" s="8" t="s">
        <v>1500</v>
      </c>
      <c r="K8" s="9"/>
      <c r="L8" s="8" t="s">
        <v>1510</v>
      </c>
      <c r="M8" s="8"/>
    </row>
    <row r="9" spans="1:13" ht="16.5" customHeight="1" hidden="1">
      <c r="A9" s="11" t="s">
        <v>1396</v>
      </c>
      <c r="B9" s="12" t="s">
        <v>1397</v>
      </c>
      <c r="C9" s="10" t="e">
        <f aca="true" t="shared" si="0" ref="C9:C30">A9+1</f>
        <v>#VALUE!</v>
      </c>
      <c r="D9" s="10" t="e">
        <f aca="true" t="shared" si="1" ref="D9:D30">C9+1</f>
        <v>#VALUE!</v>
      </c>
      <c r="E9" s="10">
        <v>42801</v>
      </c>
      <c r="F9" s="10">
        <f aca="true" t="shared" si="2" ref="F9:F47">E9+1</f>
        <v>42802</v>
      </c>
      <c r="G9" s="10">
        <f aca="true" t="shared" si="3" ref="G9:G50">F9</f>
        <v>42802</v>
      </c>
      <c r="H9" s="10">
        <f aca="true" t="shared" si="4" ref="H9:H50">G9+1</f>
        <v>42803</v>
      </c>
      <c r="I9" s="10">
        <f aca="true" t="shared" si="5" ref="I9:I50">H9</f>
        <v>42803</v>
      </c>
      <c r="J9" s="10">
        <f aca="true" t="shared" si="6" ref="J9:J46">I9+1</f>
        <v>42804</v>
      </c>
      <c r="K9" s="13" t="s">
        <v>1398</v>
      </c>
      <c r="L9" s="10">
        <f aca="true" t="shared" si="7" ref="L9:L46">J9+1</f>
        <v>42805</v>
      </c>
      <c r="M9" s="10">
        <f aca="true" t="shared" si="8" ref="M9:M47">L9+1</f>
        <v>42806</v>
      </c>
    </row>
    <row r="10" spans="1:13" ht="16.5" customHeight="1" hidden="1">
      <c r="A10" s="11" t="s">
        <v>1399</v>
      </c>
      <c r="B10" s="12" t="s">
        <v>1400</v>
      </c>
      <c r="C10" s="10" t="e">
        <f t="shared" si="0"/>
        <v>#VALUE!</v>
      </c>
      <c r="D10" s="10" t="e">
        <f t="shared" si="1"/>
        <v>#VALUE!</v>
      </c>
      <c r="E10" s="10">
        <v>42808</v>
      </c>
      <c r="F10" s="10">
        <f t="shared" si="2"/>
        <v>42809</v>
      </c>
      <c r="G10" s="10">
        <f t="shared" si="3"/>
        <v>42809</v>
      </c>
      <c r="H10" s="10">
        <f t="shared" si="4"/>
        <v>42810</v>
      </c>
      <c r="I10" s="10">
        <f t="shared" si="5"/>
        <v>42810</v>
      </c>
      <c r="J10" s="10">
        <f t="shared" si="6"/>
        <v>42811</v>
      </c>
      <c r="K10" s="13" t="s">
        <v>1401</v>
      </c>
      <c r="L10" s="10">
        <f t="shared" si="7"/>
        <v>42812</v>
      </c>
      <c r="M10" s="10">
        <f t="shared" si="8"/>
        <v>42813</v>
      </c>
    </row>
    <row r="11" spans="1:13" ht="16.5" customHeight="1" hidden="1">
      <c r="A11" s="11" t="s">
        <v>1402</v>
      </c>
      <c r="B11" s="12" t="s">
        <v>1403</v>
      </c>
      <c r="C11" s="10" t="e">
        <f t="shared" si="0"/>
        <v>#VALUE!</v>
      </c>
      <c r="D11" s="10" t="e">
        <f t="shared" si="1"/>
        <v>#VALUE!</v>
      </c>
      <c r="E11" s="10">
        <v>42815</v>
      </c>
      <c r="F11" s="10">
        <f t="shared" si="2"/>
        <v>42816</v>
      </c>
      <c r="G11" s="10">
        <f t="shared" si="3"/>
        <v>42816</v>
      </c>
      <c r="H11" s="10">
        <f t="shared" si="4"/>
        <v>42817</v>
      </c>
      <c r="I11" s="10">
        <f t="shared" si="5"/>
        <v>42817</v>
      </c>
      <c r="J11" s="10">
        <f t="shared" si="6"/>
        <v>42818</v>
      </c>
      <c r="K11" s="13" t="s">
        <v>1404</v>
      </c>
      <c r="L11" s="10">
        <f t="shared" si="7"/>
        <v>42819</v>
      </c>
      <c r="M11" s="10">
        <f t="shared" si="8"/>
        <v>42820</v>
      </c>
    </row>
    <row r="12" spans="1:13" ht="16.5" customHeight="1" hidden="1">
      <c r="A12" s="11" t="s">
        <v>1402</v>
      </c>
      <c r="B12" s="12" t="s">
        <v>1405</v>
      </c>
      <c r="C12" s="10" t="e">
        <f t="shared" si="0"/>
        <v>#VALUE!</v>
      </c>
      <c r="D12" s="10" t="e">
        <f t="shared" si="1"/>
        <v>#VALUE!</v>
      </c>
      <c r="E12" s="10">
        <v>42822</v>
      </c>
      <c r="F12" s="10">
        <f t="shared" si="2"/>
        <v>42823</v>
      </c>
      <c r="G12" s="10">
        <f t="shared" si="3"/>
        <v>42823</v>
      </c>
      <c r="H12" s="10">
        <f t="shared" si="4"/>
        <v>42824</v>
      </c>
      <c r="I12" s="10">
        <f t="shared" si="5"/>
        <v>42824</v>
      </c>
      <c r="J12" s="10">
        <f t="shared" si="6"/>
        <v>42825</v>
      </c>
      <c r="K12" s="13" t="s">
        <v>1406</v>
      </c>
      <c r="L12" s="10">
        <f t="shared" si="7"/>
        <v>42826</v>
      </c>
      <c r="M12" s="10">
        <f t="shared" si="8"/>
        <v>42827</v>
      </c>
    </row>
    <row r="13" spans="1:13" ht="16.5" customHeight="1" hidden="1">
      <c r="A13" s="11" t="s">
        <v>1399</v>
      </c>
      <c r="B13" s="12" t="s">
        <v>1407</v>
      </c>
      <c r="C13" s="10" t="e">
        <f t="shared" si="0"/>
        <v>#VALUE!</v>
      </c>
      <c r="D13" s="10" t="e">
        <f t="shared" si="1"/>
        <v>#VALUE!</v>
      </c>
      <c r="E13" s="10">
        <v>42829</v>
      </c>
      <c r="F13" s="10">
        <f t="shared" si="2"/>
        <v>42830</v>
      </c>
      <c r="G13" s="10">
        <f t="shared" si="3"/>
        <v>42830</v>
      </c>
      <c r="H13" s="10">
        <f t="shared" si="4"/>
        <v>42831</v>
      </c>
      <c r="I13" s="10">
        <f t="shared" si="5"/>
        <v>42831</v>
      </c>
      <c r="J13" s="10">
        <f t="shared" si="6"/>
        <v>42832</v>
      </c>
      <c r="K13" s="13" t="s">
        <v>1408</v>
      </c>
      <c r="L13" s="10">
        <f t="shared" si="7"/>
        <v>42833</v>
      </c>
      <c r="M13" s="10">
        <f t="shared" si="8"/>
        <v>42834</v>
      </c>
    </row>
    <row r="14" spans="1:13" ht="16.5" customHeight="1" hidden="1">
      <c r="A14" s="11" t="s">
        <v>1402</v>
      </c>
      <c r="B14" s="12" t="s">
        <v>1409</v>
      </c>
      <c r="C14" s="10" t="e">
        <f t="shared" si="0"/>
        <v>#VALUE!</v>
      </c>
      <c r="D14" s="10" t="e">
        <f t="shared" si="1"/>
        <v>#VALUE!</v>
      </c>
      <c r="E14" s="10">
        <v>42836</v>
      </c>
      <c r="F14" s="10">
        <f t="shared" si="2"/>
        <v>42837</v>
      </c>
      <c r="G14" s="10">
        <f t="shared" si="3"/>
        <v>42837</v>
      </c>
      <c r="H14" s="10">
        <f t="shared" si="4"/>
        <v>42838</v>
      </c>
      <c r="I14" s="10">
        <f t="shared" si="5"/>
        <v>42838</v>
      </c>
      <c r="J14" s="10">
        <f t="shared" si="6"/>
        <v>42839</v>
      </c>
      <c r="K14" s="13" t="s">
        <v>1410</v>
      </c>
      <c r="L14" s="10">
        <f t="shared" si="7"/>
        <v>42840</v>
      </c>
      <c r="M14" s="10">
        <f t="shared" si="8"/>
        <v>42841</v>
      </c>
    </row>
    <row r="15" spans="1:13" ht="16.5" customHeight="1" hidden="1">
      <c r="A15" s="11" t="s">
        <v>1402</v>
      </c>
      <c r="B15" s="12" t="s">
        <v>1411</v>
      </c>
      <c r="C15" s="10" t="e">
        <f t="shared" si="0"/>
        <v>#VALUE!</v>
      </c>
      <c r="D15" s="10" t="e">
        <f t="shared" si="1"/>
        <v>#VALUE!</v>
      </c>
      <c r="E15" s="10">
        <v>42843</v>
      </c>
      <c r="F15" s="10">
        <f t="shared" si="2"/>
        <v>42844</v>
      </c>
      <c r="G15" s="10">
        <f t="shared" si="3"/>
        <v>42844</v>
      </c>
      <c r="H15" s="10">
        <f t="shared" si="4"/>
        <v>42845</v>
      </c>
      <c r="I15" s="10">
        <f t="shared" si="5"/>
        <v>42845</v>
      </c>
      <c r="J15" s="10">
        <f t="shared" si="6"/>
        <v>42846</v>
      </c>
      <c r="K15" s="13" t="s">
        <v>1412</v>
      </c>
      <c r="L15" s="10">
        <f t="shared" si="7"/>
        <v>42847</v>
      </c>
      <c r="M15" s="10">
        <f t="shared" si="8"/>
        <v>42848</v>
      </c>
    </row>
    <row r="16" spans="1:13" ht="16.5" customHeight="1" hidden="1">
      <c r="A16" s="11" t="s">
        <v>1402</v>
      </c>
      <c r="B16" s="12" t="s">
        <v>1413</v>
      </c>
      <c r="C16" s="10" t="e">
        <f t="shared" si="0"/>
        <v>#VALUE!</v>
      </c>
      <c r="D16" s="10" t="e">
        <f t="shared" si="1"/>
        <v>#VALUE!</v>
      </c>
      <c r="E16" s="10">
        <v>42850</v>
      </c>
      <c r="F16" s="10">
        <f t="shared" si="2"/>
        <v>42851</v>
      </c>
      <c r="G16" s="10">
        <f t="shared" si="3"/>
        <v>42851</v>
      </c>
      <c r="H16" s="10">
        <f t="shared" si="4"/>
        <v>42852</v>
      </c>
      <c r="I16" s="10">
        <f t="shared" si="5"/>
        <v>42852</v>
      </c>
      <c r="J16" s="10">
        <f t="shared" si="6"/>
        <v>42853</v>
      </c>
      <c r="K16" s="13" t="s">
        <v>1414</v>
      </c>
      <c r="L16" s="10">
        <f t="shared" si="7"/>
        <v>42854</v>
      </c>
      <c r="M16" s="10">
        <f t="shared" si="8"/>
        <v>42855</v>
      </c>
    </row>
    <row r="17" spans="1:13" ht="16.5" customHeight="1" hidden="1">
      <c r="A17" s="11" t="s">
        <v>1402</v>
      </c>
      <c r="B17" s="12" t="s">
        <v>1415</v>
      </c>
      <c r="C17" s="10" t="e">
        <f t="shared" si="0"/>
        <v>#VALUE!</v>
      </c>
      <c r="D17" s="10" t="e">
        <f t="shared" si="1"/>
        <v>#VALUE!</v>
      </c>
      <c r="E17" s="10">
        <v>42857</v>
      </c>
      <c r="F17" s="10">
        <f t="shared" si="2"/>
        <v>42858</v>
      </c>
      <c r="G17" s="10">
        <f t="shared" si="3"/>
        <v>42858</v>
      </c>
      <c r="H17" s="10">
        <f t="shared" si="4"/>
        <v>42859</v>
      </c>
      <c r="I17" s="10">
        <f t="shared" si="5"/>
        <v>42859</v>
      </c>
      <c r="J17" s="10">
        <f t="shared" si="6"/>
        <v>42860</v>
      </c>
      <c r="K17" s="13" t="s">
        <v>1416</v>
      </c>
      <c r="L17" s="10">
        <f t="shared" si="7"/>
        <v>42861</v>
      </c>
      <c r="M17" s="10">
        <f t="shared" si="8"/>
        <v>42862</v>
      </c>
    </row>
    <row r="18" spans="1:13" ht="16.5" customHeight="1" hidden="1">
      <c r="A18" s="11" t="s">
        <v>1399</v>
      </c>
      <c r="B18" s="12" t="s">
        <v>1417</v>
      </c>
      <c r="C18" s="10" t="e">
        <f t="shared" si="0"/>
        <v>#VALUE!</v>
      </c>
      <c r="D18" s="10" t="e">
        <f t="shared" si="1"/>
        <v>#VALUE!</v>
      </c>
      <c r="E18" s="10">
        <v>42864</v>
      </c>
      <c r="F18" s="10">
        <f t="shared" si="2"/>
        <v>42865</v>
      </c>
      <c r="G18" s="10">
        <f t="shared" si="3"/>
        <v>42865</v>
      </c>
      <c r="H18" s="10">
        <f t="shared" si="4"/>
        <v>42866</v>
      </c>
      <c r="I18" s="10">
        <f t="shared" si="5"/>
        <v>42866</v>
      </c>
      <c r="J18" s="10">
        <f t="shared" si="6"/>
        <v>42867</v>
      </c>
      <c r="K18" s="13" t="s">
        <v>1418</v>
      </c>
      <c r="L18" s="10">
        <f t="shared" si="7"/>
        <v>42868</v>
      </c>
      <c r="M18" s="10">
        <f t="shared" si="8"/>
        <v>42869</v>
      </c>
    </row>
    <row r="19" spans="1:13" ht="16.5" customHeight="1" hidden="1">
      <c r="A19" s="11" t="s">
        <v>1402</v>
      </c>
      <c r="B19" s="12" t="s">
        <v>1421</v>
      </c>
      <c r="C19" s="10" t="e">
        <f t="shared" si="0"/>
        <v>#VALUE!</v>
      </c>
      <c r="D19" s="10" t="e">
        <f t="shared" si="1"/>
        <v>#VALUE!</v>
      </c>
      <c r="E19" s="359" t="s">
        <v>1419</v>
      </c>
      <c r="F19" s="359"/>
      <c r="G19" s="359" t="s">
        <v>1420</v>
      </c>
      <c r="H19" s="359"/>
      <c r="I19" s="10">
        <v>42873</v>
      </c>
      <c r="J19" s="10">
        <f t="shared" si="6"/>
        <v>42874</v>
      </c>
      <c r="K19" s="13" t="s">
        <v>1422</v>
      </c>
      <c r="L19" s="10">
        <f t="shared" si="7"/>
        <v>42875</v>
      </c>
      <c r="M19" s="10">
        <f t="shared" si="8"/>
        <v>42876</v>
      </c>
    </row>
    <row r="20" spans="1:13" ht="16.5" customHeight="1" hidden="1">
      <c r="A20" s="11" t="s">
        <v>1402</v>
      </c>
      <c r="B20" s="12" t="s">
        <v>1423</v>
      </c>
      <c r="C20" s="10" t="e">
        <f t="shared" si="0"/>
        <v>#VALUE!</v>
      </c>
      <c r="D20" s="10" t="e">
        <f t="shared" si="1"/>
        <v>#VALUE!</v>
      </c>
      <c r="E20" s="10">
        <v>42878</v>
      </c>
      <c r="F20" s="10">
        <f t="shared" si="2"/>
        <v>42879</v>
      </c>
      <c r="G20" s="10">
        <f t="shared" si="3"/>
        <v>42879</v>
      </c>
      <c r="H20" s="10">
        <f t="shared" si="4"/>
        <v>42880</v>
      </c>
      <c r="I20" s="10">
        <f t="shared" si="5"/>
        <v>42880</v>
      </c>
      <c r="J20" s="10">
        <f t="shared" si="6"/>
        <v>42881</v>
      </c>
      <c r="K20" s="13" t="s">
        <v>1424</v>
      </c>
      <c r="L20" s="10">
        <f t="shared" si="7"/>
        <v>42882</v>
      </c>
      <c r="M20" s="10">
        <f t="shared" si="8"/>
        <v>42883</v>
      </c>
    </row>
    <row r="21" spans="1:13" ht="16.5" customHeight="1" hidden="1">
      <c r="A21" s="11" t="s">
        <v>1402</v>
      </c>
      <c r="B21" s="12" t="s">
        <v>1425</v>
      </c>
      <c r="C21" s="10" t="e">
        <f t="shared" si="0"/>
        <v>#VALUE!</v>
      </c>
      <c r="D21" s="10" t="e">
        <f t="shared" si="1"/>
        <v>#VALUE!</v>
      </c>
      <c r="E21" s="10">
        <v>42885</v>
      </c>
      <c r="F21" s="10">
        <f t="shared" si="2"/>
        <v>42886</v>
      </c>
      <c r="G21" s="10">
        <f t="shared" si="3"/>
        <v>42886</v>
      </c>
      <c r="H21" s="10">
        <f t="shared" si="4"/>
        <v>42887</v>
      </c>
      <c r="I21" s="10">
        <f t="shared" si="5"/>
        <v>42887</v>
      </c>
      <c r="J21" s="10">
        <f t="shared" si="6"/>
        <v>42888</v>
      </c>
      <c r="K21" s="13" t="s">
        <v>1426</v>
      </c>
      <c r="L21" s="10">
        <f t="shared" si="7"/>
        <v>42889</v>
      </c>
      <c r="M21" s="10">
        <f t="shared" si="8"/>
        <v>42890</v>
      </c>
    </row>
    <row r="22" spans="1:13" ht="16.5" customHeight="1" hidden="1">
      <c r="A22" s="11" t="s">
        <v>1402</v>
      </c>
      <c r="B22" s="12" t="s">
        <v>1427</v>
      </c>
      <c r="C22" s="10" t="e">
        <f t="shared" si="0"/>
        <v>#VALUE!</v>
      </c>
      <c r="D22" s="10" t="e">
        <f t="shared" si="1"/>
        <v>#VALUE!</v>
      </c>
      <c r="E22" s="10">
        <v>42892</v>
      </c>
      <c r="F22" s="10">
        <f t="shared" si="2"/>
        <v>42893</v>
      </c>
      <c r="G22" s="10">
        <f t="shared" si="3"/>
        <v>42893</v>
      </c>
      <c r="H22" s="10">
        <f t="shared" si="4"/>
        <v>42894</v>
      </c>
      <c r="I22" s="10">
        <f t="shared" si="5"/>
        <v>42894</v>
      </c>
      <c r="J22" s="10">
        <f t="shared" si="6"/>
        <v>42895</v>
      </c>
      <c r="K22" s="13" t="s">
        <v>1428</v>
      </c>
      <c r="L22" s="10">
        <f t="shared" si="7"/>
        <v>42896</v>
      </c>
      <c r="M22" s="10">
        <f t="shared" si="8"/>
        <v>42897</v>
      </c>
    </row>
    <row r="23" spans="1:13" ht="16.5" customHeight="1" hidden="1">
      <c r="A23" s="11" t="s">
        <v>1399</v>
      </c>
      <c r="B23" s="12" t="s">
        <v>1429</v>
      </c>
      <c r="C23" s="10" t="e">
        <f t="shared" si="0"/>
        <v>#VALUE!</v>
      </c>
      <c r="D23" s="10" t="e">
        <f t="shared" si="1"/>
        <v>#VALUE!</v>
      </c>
      <c r="E23" s="10">
        <v>42899</v>
      </c>
      <c r="F23" s="10">
        <f t="shared" si="2"/>
        <v>42900</v>
      </c>
      <c r="G23" s="10">
        <f t="shared" si="3"/>
        <v>42900</v>
      </c>
      <c r="H23" s="10">
        <f t="shared" si="4"/>
        <v>42901</v>
      </c>
      <c r="I23" s="10">
        <f t="shared" si="5"/>
        <v>42901</v>
      </c>
      <c r="J23" s="10">
        <f t="shared" si="6"/>
        <v>42902</v>
      </c>
      <c r="K23" s="13" t="s">
        <v>1430</v>
      </c>
      <c r="L23" s="10">
        <f t="shared" si="7"/>
        <v>42903</v>
      </c>
      <c r="M23" s="10">
        <f t="shared" si="8"/>
        <v>42904</v>
      </c>
    </row>
    <row r="24" spans="1:13" ht="16.5" customHeight="1" hidden="1">
      <c r="A24" s="11" t="s">
        <v>1402</v>
      </c>
      <c r="B24" s="12" t="s">
        <v>1431</v>
      </c>
      <c r="C24" s="10" t="e">
        <f t="shared" si="0"/>
        <v>#VALUE!</v>
      </c>
      <c r="D24" s="10" t="e">
        <f t="shared" si="1"/>
        <v>#VALUE!</v>
      </c>
      <c r="E24" s="10">
        <v>42906</v>
      </c>
      <c r="F24" s="10">
        <f t="shared" si="2"/>
        <v>42907</v>
      </c>
      <c r="G24" s="10">
        <f t="shared" si="3"/>
        <v>42907</v>
      </c>
      <c r="H24" s="10">
        <f t="shared" si="4"/>
        <v>42908</v>
      </c>
      <c r="I24" s="10">
        <f t="shared" si="5"/>
        <v>42908</v>
      </c>
      <c r="J24" s="10">
        <f t="shared" si="6"/>
        <v>42909</v>
      </c>
      <c r="K24" s="13" t="s">
        <v>1432</v>
      </c>
      <c r="L24" s="10">
        <f t="shared" si="7"/>
        <v>42910</v>
      </c>
      <c r="M24" s="10">
        <f t="shared" si="8"/>
        <v>42911</v>
      </c>
    </row>
    <row r="25" spans="1:13" ht="16.5" customHeight="1" hidden="1">
      <c r="A25" s="11" t="s">
        <v>1402</v>
      </c>
      <c r="B25" s="12" t="s">
        <v>1433</v>
      </c>
      <c r="C25" s="10" t="e">
        <f t="shared" si="0"/>
        <v>#VALUE!</v>
      </c>
      <c r="D25" s="10" t="e">
        <f t="shared" si="1"/>
        <v>#VALUE!</v>
      </c>
      <c r="E25" s="10">
        <v>42913</v>
      </c>
      <c r="F25" s="10">
        <f t="shared" si="2"/>
        <v>42914</v>
      </c>
      <c r="G25" s="10">
        <f t="shared" si="3"/>
        <v>42914</v>
      </c>
      <c r="H25" s="10">
        <f t="shared" si="4"/>
        <v>42915</v>
      </c>
      <c r="I25" s="10">
        <f t="shared" si="5"/>
        <v>42915</v>
      </c>
      <c r="J25" s="10">
        <f t="shared" si="6"/>
        <v>42916</v>
      </c>
      <c r="K25" s="13" t="s">
        <v>1434</v>
      </c>
      <c r="L25" s="10">
        <f t="shared" si="7"/>
        <v>42917</v>
      </c>
      <c r="M25" s="10">
        <f t="shared" si="8"/>
        <v>42918</v>
      </c>
    </row>
    <row r="26" spans="1:13" ht="16.5" customHeight="1" hidden="1">
      <c r="A26" s="11" t="s">
        <v>1399</v>
      </c>
      <c r="B26" s="12" t="s">
        <v>1435</v>
      </c>
      <c r="C26" s="10" t="e">
        <f t="shared" si="0"/>
        <v>#VALUE!</v>
      </c>
      <c r="D26" s="10" t="e">
        <f t="shared" si="1"/>
        <v>#VALUE!</v>
      </c>
      <c r="E26" s="10">
        <v>42920</v>
      </c>
      <c r="F26" s="10">
        <f t="shared" si="2"/>
        <v>42921</v>
      </c>
      <c r="G26" s="10">
        <f t="shared" si="3"/>
        <v>42921</v>
      </c>
      <c r="H26" s="10">
        <f t="shared" si="4"/>
        <v>42922</v>
      </c>
      <c r="I26" s="10">
        <f t="shared" si="5"/>
        <v>42922</v>
      </c>
      <c r="J26" s="10">
        <f t="shared" si="6"/>
        <v>42923</v>
      </c>
      <c r="K26" s="13" t="s">
        <v>1436</v>
      </c>
      <c r="L26" s="10">
        <f t="shared" si="7"/>
        <v>42924</v>
      </c>
      <c r="M26" s="10">
        <f t="shared" si="8"/>
        <v>42925</v>
      </c>
    </row>
    <row r="27" spans="1:13" ht="16.5" customHeight="1" hidden="1">
      <c r="A27" s="11" t="s">
        <v>1402</v>
      </c>
      <c r="B27" s="12" t="s">
        <v>1437</v>
      </c>
      <c r="C27" s="10" t="e">
        <f t="shared" si="0"/>
        <v>#VALUE!</v>
      </c>
      <c r="D27" s="10" t="e">
        <f t="shared" si="1"/>
        <v>#VALUE!</v>
      </c>
      <c r="E27" s="10">
        <v>42927</v>
      </c>
      <c r="F27" s="10">
        <f t="shared" si="2"/>
        <v>42928</v>
      </c>
      <c r="G27" s="10">
        <f t="shared" si="3"/>
        <v>42928</v>
      </c>
      <c r="H27" s="10">
        <f t="shared" si="4"/>
        <v>42929</v>
      </c>
      <c r="I27" s="10">
        <f t="shared" si="5"/>
        <v>42929</v>
      </c>
      <c r="J27" s="10">
        <f t="shared" si="6"/>
        <v>42930</v>
      </c>
      <c r="K27" s="13" t="s">
        <v>1438</v>
      </c>
      <c r="L27" s="10">
        <f t="shared" si="7"/>
        <v>42931</v>
      </c>
      <c r="M27" s="10">
        <f t="shared" si="8"/>
        <v>42932</v>
      </c>
    </row>
    <row r="28" spans="1:13" ht="16.5" customHeight="1" hidden="1">
      <c r="A28" s="11" t="s">
        <v>1402</v>
      </c>
      <c r="B28" s="12" t="s">
        <v>1439</v>
      </c>
      <c r="C28" s="10" t="e">
        <f t="shared" si="0"/>
        <v>#VALUE!</v>
      </c>
      <c r="D28" s="10" t="e">
        <f t="shared" si="1"/>
        <v>#VALUE!</v>
      </c>
      <c r="E28" s="10">
        <v>42934</v>
      </c>
      <c r="F28" s="10">
        <f t="shared" si="2"/>
        <v>42935</v>
      </c>
      <c r="G28" s="10">
        <f t="shared" si="3"/>
        <v>42935</v>
      </c>
      <c r="H28" s="10">
        <f t="shared" si="4"/>
        <v>42936</v>
      </c>
      <c r="I28" s="10">
        <f t="shared" si="5"/>
        <v>42936</v>
      </c>
      <c r="J28" s="10">
        <f t="shared" si="6"/>
        <v>42937</v>
      </c>
      <c r="K28" s="13" t="s">
        <v>1440</v>
      </c>
      <c r="L28" s="10">
        <f t="shared" si="7"/>
        <v>42938</v>
      </c>
      <c r="M28" s="10">
        <f t="shared" si="8"/>
        <v>42939</v>
      </c>
    </row>
    <row r="29" spans="1:13" ht="16.5" customHeight="1" hidden="1">
      <c r="A29" s="11" t="s">
        <v>1441</v>
      </c>
      <c r="B29" s="12" t="s">
        <v>1442</v>
      </c>
      <c r="C29" s="10" t="e">
        <f t="shared" si="0"/>
        <v>#VALUE!</v>
      </c>
      <c r="D29" s="10" t="e">
        <f t="shared" si="1"/>
        <v>#VALUE!</v>
      </c>
      <c r="E29" s="10">
        <v>42941</v>
      </c>
      <c r="F29" s="10">
        <f t="shared" si="2"/>
        <v>42942</v>
      </c>
      <c r="G29" s="10">
        <f t="shared" si="3"/>
        <v>42942</v>
      </c>
      <c r="H29" s="10">
        <f t="shared" si="4"/>
        <v>42943</v>
      </c>
      <c r="I29" s="10">
        <f t="shared" si="5"/>
        <v>42943</v>
      </c>
      <c r="J29" s="10">
        <f t="shared" si="6"/>
        <v>42944</v>
      </c>
      <c r="K29" s="13" t="s">
        <v>1443</v>
      </c>
      <c r="L29" s="10">
        <f t="shared" si="7"/>
        <v>42945</v>
      </c>
      <c r="M29" s="10">
        <f t="shared" si="8"/>
        <v>42946</v>
      </c>
    </row>
    <row r="30" spans="1:13" ht="16.5" customHeight="1" hidden="1">
      <c r="A30" s="11" t="s">
        <v>1402</v>
      </c>
      <c r="B30" s="12" t="s">
        <v>1444</v>
      </c>
      <c r="C30" s="10" t="e">
        <f t="shared" si="0"/>
        <v>#VALUE!</v>
      </c>
      <c r="D30" s="10" t="e">
        <f t="shared" si="1"/>
        <v>#VALUE!</v>
      </c>
      <c r="E30" s="10">
        <v>42948</v>
      </c>
      <c r="F30" s="10">
        <f t="shared" si="2"/>
        <v>42949</v>
      </c>
      <c r="G30" s="10">
        <f t="shared" si="3"/>
        <v>42949</v>
      </c>
      <c r="H30" s="10">
        <f t="shared" si="4"/>
        <v>42950</v>
      </c>
      <c r="I30" s="10">
        <f t="shared" si="5"/>
        <v>42950</v>
      </c>
      <c r="J30" s="10">
        <f t="shared" si="6"/>
        <v>42951</v>
      </c>
      <c r="K30" s="13" t="s">
        <v>1445</v>
      </c>
      <c r="L30" s="10">
        <f t="shared" si="7"/>
        <v>42952</v>
      </c>
      <c r="M30" s="10">
        <f t="shared" si="8"/>
        <v>42953</v>
      </c>
    </row>
    <row r="31" spans="1:13" ht="16.5" customHeight="1" hidden="1">
      <c r="A31" s="11" t="s">
        <v>1402</v>
      </c>
      <c r="B31" s="12" t="s">
        <v>1446</v>
      </c>
      <c r="C31" s="71" t="s">
        <v>1449</v>
      </c>
      <c r="D31" s="71" t="s">
        <v>1449</v>
      </c>
      <c r="E31" s="10">
        <v>42955</v>
      </c>
      <c r="F31" s="10">
        <f t="shared" si="2"/>
        <v>42956</v>
      </c>
      <c r="G31" s="10">
        <f t="shared" si="3"/>
        <v>42956</v>
      </c>
      <c r="H31" s="10">
        <f t="shared" si="4"/>
        <v>42957</v>
      </c>
      <c r="I31" s="71" t="s">
        <v>1447</v>
      </c>
      <c r="J31" s="71" t="s">
        <v>1447</v>
      </c>
      <c r="K31" s="13" t="s">
        <v>1448</v>
      </c>
      <c r="L31" s="71" t="s">
        <v>1449</v>
      </c>
      <c r="M31" s="71" t="s">
        <v>1449</v>
      </c>
    </row>
    <row r="32" spans="1:13" ht="16.5" customHeight="1" hidden="1">
      <c r="A32" s="11" t="s">
        <v>1402</v>
      </c>
      <c r="B32" s="12" t="s">
        <v>1450</v>
      </c>
      <c r="C32" s="10" t="e">
        <f aca="true" t="shared" si="9" ref="C32:C37">A32+1</f>
        <v>#VALUE!</v>
      </c>
      <c r="D32" s="10" t="e">
        <f aca="true" t="shared" si="10" ref="D32:D47">C32+1</f>
        <v>#VALUE!</v>
      </c>
      <c r="E32" s="10">
        <v>42962</v>
      </c>
      <c r="F32" s="10">
        <f t="shared" si="2"/>
        <v>42963</v>
      </c>
      <c r="G32" s="10">
        <f t="shared" si="3"/>
        <v>42963</v>
      </c>
      <c r="H32" s="10">
        <f t="shared" si="4"/>
        <v>42964</v>
      </c>
      <c r="I32" s="10">
        <f t="shared" si="5"/>
        <v>42964</v>
      </c>
      <c r="J32" s="10">
        <f t="shared" si="6"/>
        <v>42965</v>
      </c>
      <c r="K32" s="13" t="s">
        <v>1451</v>
      </c>
      <c r="L32" s="10">
        <f t="shared" si="7"/>
        <v>42966</v>
      </c>
      <c r="M32" s="10">
        <f t="shared" si="8"/>
        <v>42967</v>
      </c>
    </row>
    <row r="33" spans="1:13" ht="16.5" customHeight="1" hidden="1">
      <c r="A33" s="11" t="s">
        <v>1452</v>
      </c>
      <c r="B33" s="12" t="s">
        <v>1453</v>
      </c>
      <c r="C33" s="10" t="e">
        <f t="shared" si="9"/>
        <v>#VALUE!</v>
      </c>
      <c r="D33" s="10" t="e">
        <f t="shared" si="10"/>
        <v>#VALUE!</v>
      </c>
      <c r="E33" s="10">
        <v>42969</v>
      </c>
      <c r="F33" s="10">
        <f t="shared" si="2"/>
        <v>42970</v>
      </c>
      <c r="G33" s="10">
        <f t="shared" si="3"/>
        <v>42970</v>
      </c>
      <c r="H33" s="10">
        <f t="shared" si="4"/>
        <v>42971</v>
      </c>
      <c r="I33" s="10">
        <f t="shared" si="5"/>
        <v>42971</v>
      </c>
      <c r="J33" s="10">
        <f t="shared" si="6"/>
        <v>42972</v>
      </c>
      <c r="K33" s="13" t="s">
        <v>1454</v>
      </c>
      <c r="L33" s="10">
        <f t="shared" si="7"/>
        <v>42973</v>
      </c>
      <c r="M33" s="10">
        <f t="shared" si="8"/>
        <v>42974</v>
      </c>
    </row>
    <row r="34" spans="1:13" ht="16.5" customHeight="1" hidden="1">
      <c r="A34" s="11" t="s">
        <v>1402</v>
      </c>
      <c r="B34" s="12" t="s">
        <v>1455</v>
      </c>
      <c r="C34" s="10" t="e">
        <f t="shared" si="9"/>
        <v>#VALUE!</v>
      </c>
      <c r="D34" s="10" t="e">
        <f t="shared" si="10"/>
        <v>#VALUE!</v>
      </c>
      <c r="E34" s="10">
        <v>42976</v>
      </c>
      <c r="F34" s="10">
        <f t="shared" si="2"/>
        <v>42977</v>
      </c>
      <c r="G34" s="10">
        <f t="shared" si="3"/>
        <v>42977</v>
      </c>
      <c r="H34" s="10">
        <f t="shared" si="4"/>
        <v>42978</v>
      </c>
      <c r="I34" s="10">
        <f t="shared" si="5"/>
        <v>42978</v>
      </c>
      <c r="J34" s="10">
        <f t="shared" si="6"/>
        <v>42979</v>
      </c>
      <c r="K34" s="13" t="s">
        <v>1456</v>
      </c>
      <c r="L34" s="10">
        <f t="shared" si="7"/>
        <v>42980</v>
      </c>
      <c r="M34" s="10">
        <f t="shared" si="8"/>
        <v>42981</v>
      </c>
    </row>
    <row r="35" spans="1:13" ht="16.5" customHeight="1" hidden="1">
      <c r="A35" s="11" t="s">
        <v>1402</v>
      </c>
      <c r="B35" s="12" t="s">
        <v>1457</v>
      </c>
      <c r="C35" s="10" t="e">
        <f t="shared" si="9"/>
        <v>#VALUE!</v>
      </c>
      <c r="D35" s="10" t="e">
        <f t="shared" si="10"/>
        <v>#VALUE!</v>
      </c>
      <c r="E35" s="10">
        <v>42983</v>
      </c>
      <c r="F35" s="10">
        <f t="shared" si="2"/>
        <v>42984</v>
      </c>
      <c r="G35" s="10">
        <f t="shared" si="3"/>
        <v>42984</v>
      </c>
      <c r="H35" s="10">
        <f t="shared" si="4"/>
        <v>42985</v>
      </c>
      <c r="I35" s="10">
        <f t="shared" si="5"/>
        <v>42985</v>
      </c>
      <c r="J35" s="10">
        <f t="shared" si="6"/>
        <v>42986</v>
      </c>
      <c r="K35" s="13" t="s">
        <v>1458</v>
      </c>
      <c r="L35" s="10">
        <f t="shared" si="7"/>
        <v>42987</v>
      </c>
      <c r="M35" s="10">
        <f t="shared" si="8"/>
        <v>42988</v>
      </c>
    </row>
    <row r="36" spans="1:13" ht="16.5" customHeight="1" hidden="1">
      <c r="A36" s="11" t="s">
        <v>1459</v>
      </c>
      <c r="B36" s="12" t="s">
        <v>1460</v>
      </c>
      <c r="C36" s="10" t="e">
        <f t="shared" si="9"/>
        <v>#VALUE!</v>
      </c>
      <c r="D36" s="10" t="e">
        <f t="shared" si="10"/>
        <v>#VALUE!</v>
      </c>
      <c r="E36" s="10">
        <v>42990</v>
      </c>
      <c r="F36" s="10">
        <f t="shared" si="2"/>
        <v>42991</v>
      </c>
      <c r="G36" s="10">
        <f t="shared" si="3"/>
        <v>42991</v>
      </c>
      <c r="H36" s="10">
        <f t="shared" si="4"/>
        <v>42992</v>
      </c>
      <c r="I36" s="10">
        <f t="shared" si="5"/>
        <v>42992</v>
      </c>
      <c r="J36" s="10">
        <f t="shared" si="6"/>
        <v>42993</v>
      </c>
      <c r="K36" s="13" t="s">
        <v>1461</v>
      </c>
      <c r="L36" s="10">
        <f t="shared" si="7"/>
        <v>42994</v>
      </c>
      <c r="M36" s="10">
        <f t="shared" si="8"/>
        <v>42995</v>
      </c>
    </row>
    <row r="37" spans="1:13" ht="16.5" customHeight="1" hidden="1">
      <c r="A37" s="11" t="s">
        <v>1402</v>
      </c>
      <c r="B37" s="12" t="s">
        <v>1462</v>
      </c>
      <c r="C37" s="10" t="e">
        <f t="shared" si="9"/>
        <v>#VALUE!</v>
      </c>
      <c r="D37" s="10" t="e">
        <f t="shared" si="10"/>
        <v>#VALUE!</v>
      </c>
      <c r="E37" s="10">
        <v>42997</v>
      </c>
      <c r="F37" s="10">
        <f t="shared" si="2"/>
        <v>42998</v>
      </c>
      <c r="G37" s="10">
        <f t="shared" si="3"/>
        <v>42998</v>
      </c>
      <c r="H37" s="10">
        <f t="shared" si="4"/>
        <v>42999</v>
      </c>
      <c r="I37" s="10">
        <f t="shared" si="5"/>
        <v>42999</v>
      </c>
      <c r="J37" s="10">
        <f t="shared" si="6"/>
        <v>43000</v>
      </c>
      <c r="K37" s="13" t="s">
        <v>1463</v>
      </c>
      <c r="L37" s="10">
        <f t="shared" si="7"/>
        <v>43001</v>
      </c>
      <c r="M37" s="10">
        <f t="shared" si="8"/>
        <v>43002</v>
      </c>
    </row>
    <row r="38" spans="1:13" ht="16.5" customHeight="1" hidden="1">
      <c r="A38" s="11" t="s">
        <v>1402</v>
      </c>
      <c r="B38" s="12" t="s">
        <v>1464</v>
      </c>
      <c r="C38" s="10" t="e">
        <f>A38+1</f>
        <v>#VALUE!</v>
      </c>
      <c r="D38" s="10" t="e">
        <f t="shared" si="10"/>
        <v>#VALUE!</v>
      </c>
      <c r="E38" s="10">
        <v>43004</v>
      </c>
      <c r="F38" s="10">
        <f t="shared" si="2"/>
        <v>43005</v>
      </c>
      <c r="G38" s="10">
        <f t="shared" si="3"/>
        <v>43005</v>
      </c>
      <c r="H38" s="10">
        <f t="shared" si="4"/>
        <v>43006</v>
      </c>
      <c r="I38" s="10">
        <f t="shared" si="5"/>
        <v>43006</v>
      </c>
      <c r="J38" s="10">
        <f t="shared" si="6"/>
        <v>43007</v>
      </c>
      <c r="K38" s="13" t="s">
        <v>1465</v>
      </c>
      <c r="L38" s="10">
        <f>J38+1</f>
        <v>43008</v>
      </c>
      <c r="M38" s="10">
        <f t="shared" si="8"/>
        <v>43009</v>
      </c>
    </row>
    <row r="39" spans="1:13" ht="16.5" customHeight="1" hidden="1">
      <c r="A39" s="11" t="s">
        <v>1459</v>
      </c>
      <c r="B39" s="12" t="s">
        <v>1467</v>
      </c>
      <c r="C39" s="10">
        <v>43015</v>
      </c>
      <c r="D39" s="10">
        <f t="shared" si="10"/>
        <v>43016</v>
      </c>
      <c r="E39" s="10">
        <v>43011</v>
      </c>
      <c r="F39" s="10">
        <f t="shared" si="2"/>
        <v>43012</v>
      </c>
      <c r="G39" s="10">
        <f t="shared" si="3"/>
        <v>43012</v>
      </c>
      <c r="H39" s="10">
        <f t="shared" si="4"/>
        <v>43013</v>
      </c>
      <c r="I39" s="71" t="s">
        <v>1466</v>
      </c>
      <c r="J39" s="71" t="s">
        <v>1466</v>
      </c>
      <c r="K39" s="13" t="s">
        <v>1468</v>
      </c>
      <c r="L39" s="10">
        <v>43015</v>
      </c>
      <c r="M39" s="10">
        <f t="shared" si="8"/>
        <v>43016</v>
      </c>
    </row>
    <row r="40" spans="1:13" ht="16.5" customHeight="1" hidden="1">
      <c r="A40" s="11" t="s">
        <v>1402</v>
      </c>
      <c r="B40" s="12" t="s">
        <v>1469</v>
      </c>
      <c r="C40" s="10" t="e">
        <f aca="true" t="shared" si="11" ref="C40:C46">A40+1</f>
        <v>#VALUE!</v>
      </c>
      <c r="D40" s="10" t="e">
        <f t="shared" si="10"/>
        <v>#VALUE!</v>
      </c>
      <c r="E40" s="10">
        <v>43018</v>
      </c>
      <c r="F40" s="10">
        <f t="shared" si="2"/>
        <v>43019</v>
      </c>
      <c r="G40" s="10">
        <f t="shared" si="3"/>
        <v>43019</v>
      </c>
      <c r="H40" s="10">
        <f t="shared" si="4"/>
        <v>43020</v>
      </c>
      <c r="I40" s="10">
        <f t="shared" si="5"/>
        <v>43020</v>
      </c>
      <c r="J40" s="10">
        <f t="shared" si="6"/>
        <v>43021</v>
      </c>
      <c r="K40" s="13" t="s">
        <v>1470</v>
      </c>
      <c r="L40" s="10">
        <f t="shared" si="7"/>
        <v>43022</v>
      </c>
      <c r="M40" s="10">
        <f t="shared" si="8"/>
        <v>43023</v>
      </c>
    </row>
    <row r="41" spans="1:13" ht="16.5" customHeight="1" hidden="1">
      <c r="A41" s="11" t="s">
        <v>1402</v>
      </c>
      <c r="B41" s="12" t="s">
        <v>1471</v>
      </c>
      <c r="C41" s="10" t="e">
        <f t="shared" si="11"/>
        <v>#VALUE!</v>
      </c>
      <c r="D41" s="10" t="e">
        <f t="shared" si="10"/>
        <v>#VALUE!</v>
      </c>
      <c r="E41" s="10">
        <v>43025</v>
      </c>
      <c r="F41" s="10">
        <f t="shared" si="2"/>
        <v>43026</v>
      </c>
      <c r="G41" s="10">
        <f t="shared" si="3"/>
        <v>43026</v>
      </c>
      <c r="H41" s="10">
        <f t="shared" si="4"/>
        <v>43027</v>
      </c>
      <c r="I41" s="10">
        <f t="shared" si="5"/>
        <v>43027</v>
      </c>
      <c r="J41" s="10">
        <f t="shared" si="6"/>
        <v>43028</v>
      </c>
      <c r="K41" s="13" t="s">
        <v>1472</v>
      </c>
      <c r="L41" s="10">
        <f t="shared" si="7"/>
        <v>43029</v>
      </c>
      <c r="M41" s="10">
        <f t="shared" si="8"/>
        <v>43030</v>
      </c>
    </row>
    <row r="42" spans="1:13" ht="16.5" customHeight="1" hidden="1">
      <c r="A42" s="11" t="s">
        <v>1441</v>
      </c>
      <c r="B42" s="12" t="s">
        <v>1473</v>
      </c>
      <c r="C42" s="10" t="e">
        <f t="shared" si="11"/>
        <v>#VALUE!</v>
      </c>
      <c r="D42" s="10" t="e">
        <f t="shared" si="10"/>
        <v>#VALUE!</v>
      </c>
      <c r="E42" s="10">
        <v>43032</v>
      </c>
      <c r="F42" s="10">
        <f t="shared" si="2"/>
        <v>43033</v>
      </c>
      <c r="G42" s="10">
        <f t="shared" si="3"/>
        <v>43033</v>
      </c>
      <c r="H42" s="10">
        <f t="shared" si="4"/>
        <v>43034</v>
      </c>
      <c r="I42" s="10">
        <f t="shared" si="5"/>
        <v>43034</v>
      </c>
      <c r="J42" s="10">
        <f t="shared" si="6"/>
        <v>43035</v>
      </c>
      <c r="K42" s="13" t="s">
        <v>1474</v>
      </c>
      <c r="L42" s="10">
        <f t="shared" si="7"/>
        <v>43036</v>
      </c>
      <c r="M42" s="10">
        <f t="shared" si="8"/>
        <v>43037</v>
      </c>
    </row>
    <row r="43" spans="1:13" ht="16.5" customHeight="1" hidden="1">
      <c r="A43" s="11" t="s">
        <v>1402</v>
      </c>
      <c r="B43" s="12" t="s">
        <v>1475</v>
      </c>
      <c r="C43" s="10" t="e">
        <f t="shared" si="11"/>
        <v>#VALUE!</v>
      </c>
      <c r="D43" s="10" t="e">
        <f t="shared" si="10"/>
        <v>#VALUE!</v>
      </c>
      <c r="E43" s="10">
        <v>43039</v>
      </c>
      <c r="F43" s="10">
        <f t="shared" si="2"/>
        <v>43040</v>
      </c>
      <c r="G43" s="10">
        <f t="shared" si="3"/>
        <v>43040</v>
      </c>
      <c r="H43" s="10">
        <f t="shared" si="4"/>
        <v>43041</v>
      </c>
      <c r="I43" s="10">
        <f t="shared" si="5"/>
        <v>43041</v>
      </c>
      <c r="J43" s="10">
        <f t="shared" si="6"/>
        <v>43042</v>
      </c>
      <c r="K43" s="13" t="s">
        <v>1476</v>
      </c>
      <c r="L43" s="10">
        <f t="shared" si="7"/>
        <v>43043</v>
      </c>
      <c r="M43" s="10">
        <f t="shared" si="8"/>
        <v>43044</v>
      </c>
    </row>
    <row r="44" spans="1:13" ht="16.5" customHeight="1" hidden="1">
      <c r="A44" s="11" t="s">
        <v>1402</v>
      </c>
      <c r="B44" s="12" t="s">
        <v>1477</v>
      </c>
      <c r="C44" s="10" t="e">
        <f t="shared" si="11"/>
        <v>#VALUE!</v>
      </c>
      <c r="D44" s="10" t="e">
        <f t="shared" si="10"/>
        <v>#VALUE!</v>
      </c>
      <c r="E44" s="10">
        <v>43046</v>
      </c>
      <c r="F44" s="10">
        <f t="shared" si="2"/>
        <v>43047</v>
      </c>
      <c r="G44" s="10">
        <f t="shared" si="3"/>
        <v>43047</v>
      </c>
      <c r="H44" s="10">
        <f t="shared" si="4"/>
        <v>43048</v>
      </c>
      <c r="I44" s="10">
        <f t="shared" si="5"/>
        <v>43048</v>
      </c>
      <c r="J44" s="10">
        <f t="shared" si="6"/>
        <v>43049</v>
      </c>
      <c r="K44" s="13" t="s">
        <v>1478</v>
      </c>
      <c r="L44" s="10">
        <f t="shared" si="7"/>
        <v>43050</v>
      </c>
      <c r="M44" s="10">
        <f t="shared" si="8"/>
        <v>43051</v>
      </c>
    </row>
    <row r="45" spans="1:13" ht="16.5" customHeight="1" hidden="1">
      <c r="A45" s="11" t="s">
        <v>1402</v>
      </c>
      <c r="B45" s="12" t="s">
        <v>1479</v>
      </c>
      <c r="C45" s="10" t="e">
        <f t="shared" si="11"/>
        <v>#VALUE!</v>
      </c>
      <c r="D45" s="10" t="e">
        <f t="shared" si="10"/>
        <v>#VALUE!</v>
      </c>
      <c r="E45" s="10">
        <v>43053</v>
      </c>
      <c r="F45" s="10">
        <f t="shared" si="2"/>
        <v>43054</v>
      </c>
      <c r="G45" s="10">
        <f t="shared" si="3"/>
        <v>43054</v>
      </c>
      <c r="H45" s="10">
        <f t="shared" si="4"/>
        <v>43055</v>
      </c>
      <c r="I45" s="10">
        <f t="shared" si="5"/>
        <v>43055</v>
      </c>
      <c r="J45" s="10">
        <f t="shared" si="6"/>
        <v>43056</v>
      </c>
      <c r="K45" s="13" t="s">
        <v>1480</v>
      </c>
      <c r="L45" s="10">
        <f t="shared" si="7"/>
        <v>43057</v>
      </c>
      <c r="M45" s="10">
        <f t="shared" si="8"/>
        <v>43058</v>
      </c>
    </row>
    <row r="46" spans="1:13" ht="16.5" customHeight="1" hidden="1">
      <c r="A46" s="11" t="s">
        <v>1452</v>
      </c>
      <c r="B46" s="12" t="s">
        <v>1481</v>
      </c>
      <c r="C46" s="10" t="e">
        <f t="shared" si="11"/>
        <v>#VALUE!</v>
      </c>
      <c r="D46" s="10" t="e">
        <f t="shared" si="10"/>
        <v>#VALUE!</v>
      </c>
      <c r="E46" s="10">
        <v>43060</v>
      </c>
      <c r="F46" s="10">
        <f t="shared" si="2"/>
        <v>43061</v>
      </c>
      <c r="G46" s="10">
        <f t="shared" si="3"/>
        <v>43061</v>
      </c>
      <c r="H46" s="10">
        <f t="shared" si="4"/>
        <v>43062</v>
      </c>
      <c r="I46" s="10">
        <f t="shared" si="5"/>
        <v>43062</v>
      </c>
      <c r="J46" s="10">
        <f t="shared" si="6"/>
        <v>43063</v>
      </c>
      <c r="K46" s="13" t="s">
        <v>1482</v>
      </c>
      <c r="L46" s="10">
        <f t="shared" si="7"/>
        <v>43064</v>
      </c>
      <c r="M46" s="10">
        <f t="shared" si="8"/>
        <v>43065</v>
      </c>
    </row>
    <row r="47" spans="1:13" ht="16.5" customHeight="1" hidden="1">
      <c r="A47" s="11" t="s">
        <v>1402</v>
      </c>
      <c r="B47" s="12" t="s">
        <v>1483</v>
      </c>
      <c r="C47" s="10">
        <v>43071</v>
      </c>
      <c r="D47" s="10">
        <f t="shared" si="10"/>
        <v>43072</v>
      </c>
      <c r="E47" s="10">
        <v>43067</v>
      </c>
      <c r="F47" s="10">
        <f t="shared" si="2"/>
        <v>43068</v>
      </c>
      <c r="G47" s="10">
        <f t="shared" si="3"/>
        <v>43068</v>
      </c>
      <c r="H47" s="10">
        <f t="shared" si="4"/>
        <v>43069</v>
      </c>
      <c r="I47" s="71" t="s">
        <v>1449</v>
      </c>
      <c r="J47" s="71" t="s">
        <v>1449</v>
      </c>
      <c r="K47" s="13" t="s">
        <v>1484</v>
      </c>
      <c r="L47" s="10">
        <v>43071</v>
      </c>
      <c r="M47" s="10">
        <f t="shared" si="8"/>
        <v>43072</v>
      </c>
    </row>
    <row r="48" spans="1:13" ht="16.5" customHeight="1">
      <c r="A48" s="11" t="s">
        <v>1533</v>
      </c>
      <c r="B48" s="12"/>
      <c r="C48" s="10"/>
      <c r="D48" s="10"/>
      <c r="E48" s="10">
        <v>43649</v>
      </c>
      <c r="F48" s="10">
        <f aca="true" t="shared" si="12" ref="F48:F53">E48</f>
        <v>43649</v>
      </c>
      <c r="G48" s="10">
        <f t="shared" si="3"/>
        <v>43649</v>
      </c>
      <c r="H48" s="10">
        <f t="shared" si="4"/>
        <v>43650</v>
      </c>
      <c r="I48" s="10">
        <f t="shared" si="5"/>
        <v>43650</v>
      </c>
      <c r="J48" s="10">
        <f aca="true" t="shared" si="13" ref="J48:J53">I48</f>
        <v>43650</v>
      </c>
      <c r="K48" s="13" t="s">
        <v>1502</v>
      </c>
      <c r="L48" s="10">
        <f aca="true" t="shared" si="14" ref="L48:L53">J48+2</f>
        <v>43652</v>
      </c>
      <c r="M48" s="10"/>
    </row>
    <row r="49" spans="1:13" ht="16.5" customHeight="1">
      <c r="A49" s="11" t="s">
        <v>1534</v>
      </c>
      <c r="B49" s="12" t="s">
        <v>1503</v>
      </c>
      <c r="C49" s="10"/>
      <c r="D49" s="10">
        <v>43654</v>
      </c>
      <c r="E49" s="10">
        <f aca="true" t="shared" si="15" ref="E49:E55">D49+2</f>
        <v>43656</v>
      </c>
      <c r="F49" s="10">
        <f t="shared" si="12"/>
        <v>43656</v>
      </c>
      <c r="G49" s="10">
        <f t="shared" si="3"/>
        <v>43656</v>
      </c>
      <c r="H49" s="10">
        <f t="shared" si="4"/>
        <v>43657</v>
      </c>
      <c r="I49" s="10">
        <f t="shared" si="5"/>
        <v>43657</v>
      </c>
      <c r="J49" s="10">
        <f t="shared" si="13"/>
        <v>43657</v>
      </c>
      <c r="K49" s="13" t="s">
        <v>1504</v>
      </c>
      <c r="L49" s="10">
        <f t="shared" si="14"/>
        <v>43659</v>
      </c>
      <c r="M49" s="10"/>
    </row>
    <row r="50" spans="1:13" ht="16.5" customHeight="1">
      <c r="A50" s="11" t="s">
        <v>1533</v>
      </c>
      <c r="B50" s="12" t="s">
        <v>1511</v>
      </c>
      <c r="C50" s="10"/>
      <c r="D50" s="10">
        <v>43661</v>
      </c>
      <c r="E50" s="10">
        <f t="shared" si="15"/>
        <v>43663</v>
      </c>
      <c r="F50" s="10">
        <f t="shared" si="12"/>
        <v>43663</v>
      </c>
      <c r="G50" s="10">
        <f t="shared" si="3"/>
        <v>43663</v>
      </c>
      <c r="H50" s="10">
        <f t="shared" si="4"/>
        <v>43664</v>
      </c>
      <c r="I50" s="10">
        <f t="shared" si="5"/>
        <v>43664</v>
      </c>
      <c r="J50" s="10">
        <f t="shared" si="13"/>
        <v>43664</v>
      </c>
      <c r="K50" s="13" t="s">
        <v>1512</v>
      </c>
      <c r="L50" s="10">
        <f t="shared" si="14"/>
        <v>43666</v>
      </c>
      <c r="M50" s="10"/>
    </row>
    <row r="51" spans="1:13" ht="16.5" customHeight="1">
      <c r="A51" s="11" t="s">
        <v>1535</v>
      </c>
      <c r="B51" s="12" t="s">
        <v>1513</v>
      </c>
      <c r="C51" s="10"/>
      <c r="D51" s="10">
        <v>43668</v>
      </c>
      <c r="E51" s="10">
        <f t="shared" si="15"/>
        <v>43670</v>
      </c>
      <c r="F51" s="10">
        <f t="shared" si="12"/>
        <v>43670</v>
      </c>
      <c r="G51" s="10">
        <f aca="true" t="shared" si="16" ref="G51:G63">F51</f>
        <v>43670</v>
      </c>
      <c r="H51" s="10">
        <f aca="true" t="shared" si="17" ref="H51:H63">G51+1</f>
        <v>43671</v>
      </c>
      <c r="I51" s="10">
        <f aca="true" t="shared" si="18" ref="I51:I63">H51</f>
        <v>43671</v>
      </c>
      <c r="J51" s="10">
        <f t="shared" si="13"/>
        <v>43671</v>
      </c>
      <c r="K51" s="13" t="s">
        <v>1514</v>
      </c>
      <c r="L51" s="10">
        <f t="shared" si="14"/>
        <v>43673</v>
      </c>
      <c r="M51" s="10"/>
    </row>
    <row r="52" spans="1:13" ht="16.5" customHeight="1">
      <c r="A52" s="11" t="s">
        <v>1533</v>
      </c>
      <c r="B52" s="12" t="s">
        <v>1515</v>
      </c>
      <c r="C52" s="10"/>
      <c r="D52" s="10">
        <v>43675</v>
      </c>
      <c r="E52" s="10">
        <f t="shared" si="15"/>
        <v>43677</v>
      </c>
      <c r="F52" s="10">
        <f t="shared" si="12"/>
        <v>43677</v>
      </c>
      <c r="G52" s="10">
        <f t="shared" si="16"/>
        <v>43677</v>
      </c>
      <c r="H52" s="10">
        <f t="shared" si="17"/>
        <v>43678</v>
      </c>
      <c r="I52" s="10">
        <f t="shared" si="18"/>
        <v>43678</v>
      </c>
      <c r="J52" s="10">
        <f t="shared" si="13"/>
        <v>43678</v>
      </c>
      <c r="K52" s="13" t="s">
        <v>1516</v>
      </c>
      <c r="L52" s="10">
        <f t="shared" si="14"/>
        <v>43680</v>
      </c>
      <c r="M52" s="10"/>
    </row>
    <row r="53" spans="1:13" ht="16.5" customHeight="1">
      <c r="A53" s="11" t="s">
        <v>1533</v>
      </c>
      <c r="B53" s="12" t="s">
        <v>1517</v>
      </c>
      <c r="C53" s="10"/>
      <c r="D53" s="10">
        <v>43682</v>
      </c>
      <c r="E53" s="10">
        <f t="shared" si="15"/>
        <v>43684</v>
      </c>
      <c r="F53" s="10">
        <f t="shared" si="12"/>
        <v>43684</v>
      </c>
      <c r="G53" s="10">
        <f t="shared" si="16"/>
        <v>43684</v>
      </c>
      <c r="H53" s="10">
        <f t="shared" si="17"/>
        <v>43685</v>
      </c>
      <c r="I53" s="10">
        <f t="shared" si="18"/>
        <v>43685</v>
      </c>
      <c r="J53" s="10">
        <f t="shared" si="13"/>
        <v>43685</v>
      </c>
      <c r="K53" s="13" t="s">
        <v>1518</v>
      </c>
      <c r="L53" s="10">
        <f t="shared" si="14"/>
        <v>43687</v>
      </c>
      <c r="M53" s="10"/>
    </row>
    <row r="54" spans="1:13" ht="16.5" customHeight="1">
      <c r="A54" s="11" t="s">
        <v>1533</v>
      </c>
      <c r="B54" s="12" t="s">
        <v>1588</v>
      </c>
      <c r="C54" s="10"/>
      <c r="D54" s="10">
        <v>43689</v>
      </c>
      <c r="E54" s="10">
        <f t="shared" si="15"/>
        <v>43691</v>
      </c>
      <c r="F54" s="10">
        <f aca="true" t="shared" si="19" ref="F54:F63">E54</f>
        <v>43691</v>
      </c>
      <c r="G54" s="10">
        <f t="shared" si="16"/>
        <v>43691</v>
      </c>
      <c r="H54" s="10">
        <f t="shared" si="17"/>
        <v>43692</v>
      </c>
      <c r="I54" s="10">
        <f t="shared" si="18"/>
        <v>43692</v>
      </c>
      <c r="J54" s="10">
        <f aca="true" t="shared" si="20" ref="J54:J63">I54</f>
        <v>43692</v>
      </c>
      <c r="K54" s="13" t="s">
        <v>1589</v>
      </c>
      <c r="L54" s="10">
        <f aca="true" t="shared" si="21" ref="L54:L63">J54+2</f>
        <v>43694</v>
      </c>
      <c r="M54" s="10"/>
    </row>
    <row r="55" spans="1:13" ht="16.5" customHeight="1">
      <c r="A55" s="11" t="s">
        <v>1594</v>
      </c>
      <c r="B55" s="12" t="s">
        <v>1590</v>
      </c>
      <c r="C55" s="10"/>
      <c r="D55" s="10">
        <v>43696</v>
      </c>
      <c r="E55" s="10">
        <f t="shared" si="15"/>
        <v>43698</v>
      </c>
      <c r="F55" s="10">
        <f t="shared" si="19"/>
        <v>43698</v>
      </c>
      <c r="G55" s="10">
        <f t="shared" si="16"/>
        <v>43698</v>
      </c>
      <c r="H55" s="10">
        <f t="shared" si="17"/>
        <v>43699</v>
      </c>
      <c r="I55" s="10">
        <f t="shared" si="18"/>
        <v>43699</v>
      </c>
      <c r="J55" s="10">
        <f t="shared" si="20"/>
        <v>43699</v>
      </c>
      <c r="K55" s="13" t="s">
        <v>1591</v>
      </c>
      <c r="L55" s="10">
        <f t="shared" si="21"/>
        <v>43701</v>
      </c>
      <c r="M55" s="10"/>
    </row>
    <row r="56" spans="1:13" ht="16.5" customHeight="1">
      <c r="A56" s="11" t="s">
        <v>1534</v>
      </c>
      <c r="B56" s="12" t="s">
        <v>1592</v>
      </c>
      <c r="C56" s="10"/>
      <c r="D56" s="182">
        <v>43704</v>
      </c>
      <c r="E56" s="10">
        <v>43705</v>
      </c>
      <c r="F56" s="10">
        <f t="shared" si="19"/>
        <v>43705</v>
      </c>
      <c r="G56" s="10">
        <f t="shared" si="16"/>
        <v>43705</v>
      </c>
      <c r="H56" s="10">
        <f t="shared" si="17"/>
        <v>43706</v>
      </c>
      <c r="I56" s="10">
        <f t="shared" si="18"/>
        <v>43706</v>
      </c>
      <c r="J56" s="10">
        <f t="shared" si="20"/>
        <v>43706</v>
      </c>
      <c r="K56" s="13" t="s">
        <v>1593</v>
      </c>
      <c r="L56" s="10">
        <f t="shared" si="21"/>
        <v>43708</v>
      </c>
      <c r="M56" s="10"/>
    </row>
    <row r="57" spans="1:13" ht="16.5" customHeight="1">
      <c r="A57" s="11" t="s">
        <v>1595</v>
      </c>
      <c r="B57" s="12" t="s">
        <v>1596</v>
      </c>
      <c r="C57" s="10"/>
      <c r="D57" s="182">
        <v>43711</v>
      </c>
      <c r="E57" s="10">
        <v>43712</v>
      </c>
      <c r="F57" s="10">
        <f t="shared" si="19"/>
        <v>43712</v>
      </c>
      <c r="G57" s="10">
        <f t="shared" si="16"/>
        <v>43712</v>
      </c>
      <c r="H57" s="10">
        <f t="shared" si="17"/>
        <v>43713</v>
      </c>
      <c r="I57" s="10">
        <f t="shared" si="18"/>
        <v>43713</v>
      </c>
      <c r="J57" s="10">
        <f t="shared" si="20"/>
        <v>43713</v>
      </c>
      <c r="K57" s="13" t="s">
        <v>1597</v>
      </c>
      <c r="L57" s="10">
        <f t="shared" si="21"/>
        <v>43715</v>
      </c>
      <c r="M57" s="10"/>
    </row>
    <row r="58" spans="1:13" ht="16.5" customHeight="1">
      <c r="A58" s="11" t="s">
        <v>1533</v>
      </c>
      <c r="B58" s="12" t="s">
        <v>1598</v>
      </c>
      <c r="C58" s="10"/>
      <c r="D58" s="10">
        <v>43717</v>
      </c>
      <c r="E58" s="10">
        <f aca="true" t="shared" si="22" ref="E58:E63">D58+2</f>
        <v>43719</v>
      </c>
      <c r="F58" s="10">
        <f t="shared" si="19"/>
        <v>43719</v>
      </c>
      <c r="G58" s="10">
        <f t="shared" si="16"/>
        <v>43719</v>
      </c>
      <c r="H58" s="10">
        <f t="shared" si="17"/>
        <v>43720</v>
      </c>
      <c r="I58" s="10">
        <f t="shared" si="18"/>
        <v>43720</v>
      </c>
      <c r="J58" s="10">
        <f t="shared" si="20"/>
        <v>43720</v>
      </c>
      <c r="K58" s="13" t="s">
        <v>1599</v>
      </c>
      <c r="L58" s="10">
        <f t="shared" si="21"/>
        <v>43722</v>
      </c>
      <c r="M58" s="10"/>
    </row>
    <row r="59" spans="1:13" ht="16.5" customHeight="1">
      <c r="A59" s="11" t="s">
        <v>1535</v>
      </c>
      <c r="B59" s="12" t="s">
        <v>1600</v>
      </c>
      <c r="C59" s="10"/>
      <c r="D59" s="10">
        <v>43724</v>
      </c>
      <c r="E59" s="10">
        <f t="shared" si="22"/>
        <v>43726</v>
      </c>
      <c r="F59" s="10">
        <f t="shared" si="19"/>
        <v>43726</v>
      </c>
      <c r="G59" s="10">
        <f t="shared" si="16"/>
        <v>43726</v>
      </c>
      <c r="H59" s="10">
        <f t="shared" si="17"/>
        <v>43727</v>
      </c>
      <c r="I59" s="10">
        <f t="shared" si="18"/>
        <v>43727</v>
      </c>
      <c r="J59" s="10">
        <f t="shared" si="20"/>
        <v>43727</v>
      </c>
      <c r="K59" s="13" t="s">
        <v>1601</v>
      </c>
      <c r="L59" s="10">
        <f t="shared" si="21"/>
        <v>43729</v>
      </c>
      <c r="M59" s="10"/>
    </row>
    <row r="60" spans="1:13" ht="16.5" customHeight="1">
      <c r="A60" s="11" t="s">
        <v>1533</v>
      </c>
      <c r="B60" s="12" t="s">
        <v>1602</v>
      </c>
      <c r="C60" s="10"/>
      <c r="D60" s="10">
        <v>43731</v>
      </c>
      <c r="E60" s="10">
        <f t="shared" si="22"/>
        <v>43733</v>
      </c>
      <c r="F60" s="10">
        <f t="shared" si="19"/>
        <v>43733</v>
      </c>
      <c r="G60" s="10">
        <f t="shared" si="16"/>
        <v>43733</v>
      </c>
      <c r="H60" s="10">
        <f t="shared" si="17"/>
        <v>43734</v>
      </c>
      <c r="I60" s="10">
        <f t="shared" si="18"/>
        <v>43734</v>
      </c>
      <c r="J60" s="10">
        <f t="shared" si="20"/>
        <v>43734</v>
      </c>
      <c r="K60" s="13" t="s">
        <v>1604</v>
      </c>
      <c r="L60" s="10">
        <f t="shared" si="21"/>
        <v>43736</v>
      </c>
      <c r="M60" s="10"/>
    </row>
    <row r="61" spans="1:13" ht="16.5" customHeight="1">
      <c r="A61" s="11" t="s">
        <v>1533</v>
      </c>
      <c r="B61" s="12" t="s">
        <v>1603</v>
      </c>
      <c r="C61" s="10"/>
      <c r="D61" s="10">
        <v>43738</v>
      </c>
      <c r="E61" s="10">
        <f t="shared" si="22"/>
        <v>43740</v>
      </c>
      <c r="F61" s="10">
        <f t="shared" si="19"/>
        <v>43740</v>
      </c>
      <c r="G61" s="10">
        <f t="shared" si="16"/>
        <v>43740</v>
      </c>
      <c r="H61" s="10">
        <f t="shared" si="17"/>
        <v>43741</v>
      </c>
      <c r="I61" s="10">
        <f t="shared" si="18"/>
        <v>43741</v>
      </c>
      <c r="J61" s="10">
        <f t="shared" si="20"/>
        <v>43741</v>
      </c>
      <c r="K61" s="13" t="s">
        <v>1605</v>
      </c>
      <c r="L61" s="10">
        <f t="shared" si="21"/>
        <v>43743</v>
      </c>
      <c r="M61" s="10"/>
    </row>
    <row r="62" spans="1:13" ht="16.5" customHeight="1">
      <c r="A62" s="11" t="s">
        <v>1533</v>
      </c>
      <c r="B62" s="12" t="s">
        <v>1606</v>
      </c>
      <c r="C62" s="10"/>
      <c r="D62" s="10">
        <v>43745</v>
      </c>
      <c r="E62" s="10">
        <f t="shared" si="22"/>
        <v>43747</v>
      </c>
      <c r="F62" s="10">
        <f t="shared" si="19"/>
        <v>43747</v>
      </c>
      <c r="G62" s="10">
        <f t="shared" si="16"/>
        <v>43747</v>
      </c>
      <c r="H62" s="10">
        <f t="shared" si="17"/>
        <v>43748</v>
      </c>
      <c r="I62" s="10">
        <f t="shared" si="18"/>
        <v>43748</v>
      </c>
      <c r="J62" s="10">
        <f t="shared" si="20"/>
        <v>43748</v>
      </c>
      <c r="K62" s="13" t="s">
        <v>1607</v>
      </c>
      <c r="L62" s="10">
        <f t="shared" si="21"/>
        <v>43750</v>
      </c>
      <c r="M62" s="10"/>
    </row>
    <row r="63" spans="1:13" ht="16.5" customHeight="1">
      <c r="A63" s="11" t="s">
        <v>1594</v>
      </c>
      <c r="B63" s="12" t="s">
        <v>1608</v>
      </c>
      <c r="C63" s="10"/>
      <c r="D63" s="10">
        <v>43752</v>
      </c>
      <c r="E63" s="10">
        <f t="shared" si="22"/>
        <v>43754</v>
      </c>
      <c r="F63" s="10">
        <f t="shared" si="19"/>
        <v>43754</v>
      </c>
      <c r="G63" s="10">
        <f t="shared" si="16"/>
        <v>43754</v>
      </c>
      <c r="H63" s="10">
        <f t="shared" si="17"/>
        <v>43755</v>
      </c>
      <c r="I63" s="10">
        <f t="shared" si="18"/>
        <v>43755</v>
      </c>
      <c r="J63" s="10">
        <f t="shared" si="20"/>
        <v>43755</v>
      </c>
      <c r="K63" s="13" t="s">
        <v>1609</v>
      </c>
      <c r="L63" s="10">
        <f t="shared" si="21"/>
        <v>43757</v>
      </c>
      <c r="M63" s="10"/>
    </row>
    <row r="65" spans="1:13" ht="16.5" customHeight="1">
      <c r="A65" s="14" t="s">
        <v>1485</v>
      </c>
      <c r="B65" s="240" t="s">
        <v>1486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</row>
    <row r="66" spans="1:17" ht="15.75" customHeight="1">
      <c r="A66" s="201" t="s">
        <v>1487</v>
      </c>
      <c r="B66" s="358" t="s">
        <v>1491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1"/>
      <c r="O66" s="1"/>
      <c r="P66" s="1"/>
      <c r="Q66" s="1"/>
    </row>
    <row r="67" spans="1:13" ht="15.75" customHeight="1">
      <c r="A67" s="201" t="s">
        <v>1487</v>
      </c>
      <c r="B67" s="358" t="s">
        <v>1493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</row>
    <row r="68" spans="1:13" ht="16.5" customHeight="1">
      <c r="A68" s="15" t="s">
        <v>1488</v>
      </c>
      <c r="B68" s="244" t="s">
        <v>1489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6.5" customHeight="1">
      <c r="A69" s="16" t="s">
        <v>1490</v>
      </c>
      <c r="B69" s="244" t="s">
        <v>1494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</sheetData>
  <sheetProtection/>
  <mergeCells count="28">
    <mergeCell ref="A6:A7"/>
    <mergeCell ref="B1:M1"/>
    <mergeCell ref="B2:M2"/>
    <mergeCell ref="A4:M4"/>
    <mergeCell ref="E5:F5"/>
    <mergeCell ref="G5:H5"/>
    <mergeCell ref="I5:J5"/>
    <mergeCell ref="L5:M5"/>
    <mergeCell ref="B6:B7"/>
    <mergeCell ref="E6:F6"/>
    <mergeCell ref="G6:H6"/>
    <mergeCell ref="I6:J6"/>
    <mergeCell ref="K6:K7"/>
    <mergeCell ref="L6:M6"/>
    <mergeCell ref="E7:F7"/>
    <mergeCell ref="G7:H7"/>
    <mergeCell ref="I7:J7"/>
    <mergeCell ref="L7:M7"/>
    <mergeCell ref="B66:M66"/>
    <mergeCell ref="B67:M67"/>
    <mergeCell ref="B68:M68"/>
    <mergeCell ref="B69:M69"/>
    <mergeCell ref="C5:D5"/>
    <mergeCell ref="C6:D6"/>
    <mergeCell ref="C7:D7"/>
    <mergeCell ref="E19:F19"/>
    <mergeCell ref="G19:H19"/>
    <mergeCell ref="B65:M6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2"/>
  <sheetViews>
    <sheetView zoomScalePageLayoutView="0" workbookViewId="0" topLeftCell="A24">
      <selection activeCell="F56" sqref="F56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51" t="s">
        <v>65</v>
      </c>
      <c r="C1" s="251"/>
      <c r="D1" s="251"/>
      <c r="E1" s="251"/>
      <c r="F1" s="251"/>
      <c r="G1" s="251"/>
      <c r="H1" s="251"/>
      <c r="I1" s="251"/>
      <c r="J1" s="251"/>
      <c r="K1" s="251"/>
      <c r="L1" s="51"/>
      <c r="M1" s="51"/>
      <c r="N1" s="52"/>
    </row>
    <row r="2" spans="2:14" ht="16.5" customHeight="1">
      <c r="B2" s="252" t="s">
        <v>66</v>
      </c>
      <c r="C2" s="252"/>
      <c r="D2" s="252"/>
      <c r="E2" s="252"/>
      <c r="F2" s="252"/>
      <c r="G2" s="252"/>
      <c r="H2" s="252"/>
      <c r="I2" s="252"/>
      <c r="J2" s="252"/>
      <c r="K2" s="252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 hidden="1">
      <c r="A4" s="278" t="s">
        <v>266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5" hidden="1">
      <c r="A5" s="44" t="s">
        <v>33</v>
      </c>
      <c r="B5" s="44" t="s">
        <v>34</v>
      </c>
      <c r="C5" s="363" t="s">
        <v>35</v>
      </c>
      <c r="D5" s="274"/>
      <c r="E5" s="44" t="s">
        <v>34</v>
      </c>
      <c r="F5" s="276" t="s">
        <v>191</v>
      </c>
      <c r="G5" s="277"/>
      <c r="H5" s="273" t="s">
        <v>113</v>
      </c>
      <c r="I5" s="274"/>
      <c r="J5" s="363" t="s">
        <v>35</v>
      </c>
      <c r="K5" s="274"/>
    </row>
    <row r="6" spans="1:11" ht="15" hidden="1">
      <c r="A6" s="20" t="s">
        <v>3</v>
      </c>
      <c r="B6" s="20" t="s">
        <v>4</v>
      </c>
      <c r="C6" s="270" t="s">
        <v>9</v>
      </c>
      <c r="D6" s="271"/>
      <c r="E6" s="20" t="s">
        <v>4</v>
      </c>
      <c r="F6" s="269" t="s">
        <v>197</v>
      </c>
      <c r="G6" s="269"/>
      <c r="H6" s="270" t="s">
        <v>126</v>
      </c>
      <c r="I6" s="271"/>
      <c r="J6" s="270" t="s">
        <v>9</v>
      </c>
      <c r="K6" s="271"/>
    </row>
    <row r="7" spans="1:11" ht="15" hidden="1">
      <c r="A7" s="20"/>
      <c r="B7" s="20"/>
      <c r="C7" s="270" t="s">
        <v>57</v>
      </c>
      <c r="D7" s="271"/>
      <c r="E7" s="20"/>
      <c r="F7" s="270" t="s">
        <v>196</v>
      </c>
      <c r="G7" s="271"/>
      <c r="H7" s="270" t="s">
        <v>264</v>
      </c>
      <c r="I7" s="271"/>
      <c r="J7" s="270" t="s">
        <v>57</v>
      </c>
      <c r="K7" s="271"/>
    </row>
    <row r="8" spans="1:11" ht="15" hidden="1">
      <c r="A8" s="56" t="s">
        <v>200</v>
      </c>
      <c r="B8" s="13" t="s">
        <v>518</v>
      </c>
      <c r="C8" s="26">
        <v>43439</v>
      </c>
      <c r="D8" s="26">
        <f aca="true" t="shared" si="0" ref="D8:D16">C8</f>
        <v>43439</v>
      </c>
      <c r="E8" s="13" t="s">
        <v>519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199</v>
      </c>
      <c r="B9" s="13" t="s">
        <v>520</v>
      </c>
      <c r="C9" s="26">
        <v>43446</v>
      </c>
      <c r="D9" s="26">
        <f t="shared" si="0"/>
        <v>43446</v>
      </c>
      <c r="E9" s="13" t="s">
        <v>521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200</v>
      </c>
      <c r="B10" s="13" t="s">
        <v>522</v>
      </c>
      <c r="C10" s="26">
        <v>43453</v>
      </c>
      <c r="D10" s="26">
        <f t="shared" si="0"/>
        <v>43453</v>
      </c>
      <c r="E10" s="13" t="s">
        <v>523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199</v>
      </c>
      <c r="B11" s="13" t="s">
        <v>524</v>
      </c>
      <c r="C11" s="26">
        <v>43460</v>
      </c>
      <c r="D11" s="26">
        <f t="shared" si="0"/>
        <v>43460</v>
      </c>
      <c r="E11" s="13" t="s">
        <v>525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200</v>
      </c>
      <c r="B12" s="13" t="s">
        <v>638</v>
      </c>
      <c r="C12" s="26">
        <v>43467</v>
      </c>
      <c r="D12" s="26">
        <f t="shared" si="0"/>
        <v>43467</v>
      </c>
      <c r="E12" s="13" t="s">
        <v>639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199</v>
      </c>
      <c r="B13" s="13" t="s">
        <v>640</v>
      </c>
      <c r="C13" s="26">
        <v>43474</v>
      </c>
      <c r="D13" s="26">
        <f t="shared" si="0"/>
        <v>43474</v>
      </c>
      <c r="E13" s="13" t="s">
        <v>641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200</v>
      </c>
      <c r="B14" s="13" t="s">
        <v>645</v>
      </c>
      <c r="C14" s="26">
        <v>43481</v>
      </c>
      <c r="D14" s="26">
        <f t="shared" si="0"/>
        <v>43481</v>
      </c>
      <c r="E14" s="13" t="s">
        <v>642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199</v>
      </c>
      <c r="B15" s="13" t="s">
        <v>646</v>
      </c>
      <c r="C15" s="26">
        <v>43488</v>
      </c>
      <c r="D15" s="26">
        <f t="shared" si="0"/>
        <v>43488</v>
      </c>
      <c r="E15" s="13" t="s">
        <v>643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200</v>
      </c>
      <c r="B16" s="13" t="s">
        <v>647</v>
      </c>
      <c r="C16" s="26">
        <v>43495</v>
      </c>
      <c r="D16" s="26">
        <f t="shared" si="0"/>
        <v>43495</v>
      </c>
      <c r="E16" s="13" t="s">
        <v>644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199</v>
      </c>
      <c r="B17" s="13" t="s">
        <v>784</v>
      </c>
      <c r="C17" s="26">
        <v>43502</v>
      </c>
      <c r="D17" s="26">
        <f>C17</f>
        <v>43502</v>
      </c>
      <c r="E17" s="13" t="s">
        <v>785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790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200</v>
      </c>
      <c r="B19" s="13" t="s">
        <v>786</v>
      </c>
      <c r="C19" s="26">
        <v>43516</v>
      </c>
      <c r="D19" s="26">
        <f aca="true" t="shared" si="6" ref="D19:D29">C19</f>
        <v>43516</v>
      </c>
      <c r="E19" s="13" t="s">
        <v>787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 hidden="1">
      <c r="A20" s="56" t="s">
        <v>199</v>
      </c>
      <c r="B20" s="13" t="s">
        <v>788</v>
      </c>
      <c r="C20" s="26">
        <v>43523</v>
      </c>
      <c r="D20" s="26">
        <f t="shared" si="6"/>
        <v>43523</v>
      </c>
      <c r="E20" s="13" t="s">
        <v>789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 hidden="1">
      <c r="A21" s="56" t="s">
        <v>200</v>
      </c>
      <c r="B21" s="13" t="s">
        <v>875</v>
      </c>
      <c r="C21" s="26">
        <v>43530</v>
      </c>
      <c r="D21" s="26">
        <f t="shared" si="6"/>
        <v>43530</v>
      </c>
      <c r="E21" s="13" t="s">
        <v>876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 hidden="1">
      <c r="A22" s="56" t="s">
        <v>199</v>
      </c>
      <c r="B22" s="13" t="s">
        <v>877</v>
      </c>
      <c r="C22" s="26">
        <v>43537</v>
      </c>
      <c r="D22" s="26">
        <f t="shared" si="6"/>
        <v>43537</v>
      </c>
      <c r="E22" s="13" t="s">
        <v>878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 hidden="1">
      <c r="A23" s="56" t="s">
        <v>200</v>
      </c>
      <c r="B23" s="13" t="s">
        <v>879</v>
      </c>
      <c r="C23" s="26">
        <v>43544</v>
      </c>
      <c r="D23" s="26">
        <f t="shared" si="6"/>
        <v>43544</v>
      </c>
      <c r="E23" s="13" t="s">
        <v>880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361" t="s">
        <v>1032</v>
      </c>
      <c r="B24" s="361"/>
      <c r="C24" s="361"/>
      <c r="D24" s="361"/>
      <c r="E24" s="361"/>
      <c r="F24" s="361"/>
      <c r="G24" s="361"/>
      <c r="H24" s="361"/>
      <c r="I24" s="361"/>
    </row>
    <row r="25" spans="1:9" ht="15">
      <c r="A25" s="44" t="s">
        <v>33</v>
      </c>
      <c r="B25" s="44" t="s">
        <v>34</v>
      </c>
      <c r="C25" s="363" t="s">
        <v>35</v>
      </c>
      <c r="D25" s="274"/>
      <c r="E25" s="44" t="s">
        <v>34</v>
      </c>
      <c r="F25" s="276" t="s">
        <v>114</v>
      </c>
      <c r="G25" s="277"/>
      <c r="H25" s="363" t="s">
        <v>35</v>
      </c>
      <c r="I25" s="274"/>
    </row>
    <row r="26" spans="1:9" ht="15">
      <c r="A26" s="20" t="s">
        <v>3</v>
      </c>
      <c r="B26" s="20" t="s">
        <v>4</v>
      </c>
      <c r="C26" s="270" t="s">
        <v>9</v>
      </c>
      <c r="D26" s="271"/>
      <c r="E26" s="20" t="s">
        <v>4</v>
      </c>
      <c r="F26" s="269" t="s">
        <v>116</v>
      </c>
      <c r="G26" s="269"/>
      <c r="H26" s="270" t="s">
        <v>9</v>
      </c>
      <c r="I26" s="271"/>
    </row>
    <row r="27" spans="1:9" ht="15">
      <c r="A27" s="20"/>
      <c r="B27" s="20"/>
      <c r="C27" s="270" t="s">
        <v>57</v>
      </c>
      <c r="D27" s="271"/>
      <c r="E27" s="20"/>
      <c r="F27" s="270" t="s">
        <v>106</v>
      </c>
      <c r="G27" s="271"/>
      <c r="H27" s="270" t="s">
        <v>57</v>
      </c>
      <c r="I27" s="271"/>
    </row>
    <row r="28" spans="1:9" ht="15" hidden="1">
      <c r="A28" s="56" t="s">
        <v>199</v>
      </c>
      <c r="B28" s="13" t="s">
        <v>881</v>
      </c>
      <c r="C28" s="26">
        <v>43551</v>
      </c>
      <c r="D28" s="26">
        <f t="shared" si="6"/>
        <v>43551</v>
      </c>
      <c r="E28" s="13" t="s">
        <v>882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 hidden="1">
      <c r="A29" s="56" t="s">
        <v>200</v>
      </c>
      <c r="B29" s="13" t="s">
        <v>883</v>
      </c>
      <c r="C29" s="26">
        <v>43558</v>
      </c>
      <c r="D29" s="26">
        <f t="shared" si="6"/>
        <v>43558</v>
      </c>
      <c r="E29" s="13" t="s">
        <v>884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 hidden="1">
      <c r="A30" s="56" t="s">
        <v>199</v>
      </c>
      <c r="B30" s="13" t="s">
        <v>1006</v>
      </c>
      <c r="C30" s="26">
        <v>43565</v>
      </c>
      <c r="D30" s="26">
        <f aca="true" t="shared" si="11" ref="D30:D37">C30</f>
        <v>43565</v>
      </c>
      <c r="E30" s="13" t="s">
        <v>1007</v>
      </c>
      <c r="F30" s="26">
        <f aca="true" t="shared" si="12" ref="F30:F37">D30+7</f>
        <v>43572</v>
      </c>
      <c r="G30" s="26">
        <f aca="true" t="shared" si="13" ref="G30:G37">F30+1</f>
        <v>43573</v>
      </c>
      <c r="H30" s="27">
        <f t="shared" si="10"/>
        <v>43579</v>
      </c>
      <c r="I30" s="26">
        <f aca="true" t="shared" si="14" ref="I30:I37">H30</f>
        <v>43579</v>
      </c>
    </row>
    <row r="31" spans="1:9" ht="15" hidden="1">
      <c r="A31" s="56" t="s">
        <v>200</v>
      </c>
      <c r="B31" s="13" t="s">
        <v>1008</v>
      </c>
      <c r="C31" s="26">
        <v>43572</v>
      </c>
      <c r="D31" s="26">
        <f t="shared" si="11"/>
        <v>43572</v>
      </c>
      <c r="E31" s="13" t="s">
        <v>1009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9" ht="15" hidden="1">
      <c r="A32" s="56" t="s">
        <v>199</v>
      </c>
      <c r="B32" s="13" t="s">
        <v>1010</v>
      </c>
      <c r="C32" s="26">
        <v>43579</v>
      </c>
      <c r="D32" s="26">
        <f t="shared" si="11"/>
        <v>43579</v>
      </c>
      <c r="E32" s="13" t="s">
        <v>1011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t="15" hidden="1">
      <c r="A33" s="56" t="s">
        <v>200</v>
      </c>
      <c r="B33" s="13" t="s">
        <v>1012</v>
      </c>
      <c r="C33" s="26">
        <v>43586</v>
      </c>
      <c r="D33" s="26">
        <f t="shared" si="11"/>
        <v>43586</v>
      </c>
      <c r="E33" s="13" t="s">
        <v>1013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t="15" hidden="1">
      <c r="A34" s="56" t="s">
        <v>199</v>
      </c>
      <c r="B34" s="13" t="s">
        <v>1134</v>
      </c>
      <c r="C34" s="26">
        <v>43593</v>
      </c>
      <c r="D34" s="26">
        <f t="shared" si="11"/>
        <v>43593</v>
      </c>
      <c r="E34" s="13" t="s">
        <v>1135</v>
      </c>
      <c r="F34" s="26">
        <f t="shared" si="12"/>
        <v>43600</v>
      </c>
      <c r="G34" s="26">
        <f t="shared" si="13"/>
        <v>43601</v>
      </c>
      <c r="H34" s="27">
        <f aca="true" t="shared" si="15" ref="H34:H41">G34+6</f>
        <v>43607</v>
      </c>
      <c r="I34" s="26">
        <f t="shared" si="14"/>
        <v>43607</v>
      </c>
    </row>
    <row r="35" spans="1:9" ht="15" hidden="1">
      <c r="A35" s="56" t="s">
        <v>200</v>
      </c>
      <c r="B35" s="13" t="s">
        <v>1136</v>
      </c>
      <c r="C35" s="26">
        <v>43600</v>
      </c>
      <c r="D35" s="26">
        <f t="shared" si="11"/>
        <v>43600</v>
      </c>
      <c r="E35" s="13" t="s">
        <v>1137</v>
      </c>
      <c r="F35" s="26">
        <f t="shared" si="12"/>
        <v>43607</v>
      </c>
      <c r="G35" s="26">
        <f t="shared" si="13"/>
        <v>43608</v>
      </c>
      <c r="H35" s="27">
        <f t="shared" si="15"/>
        <v>43614</v>
      </c>
      <c r="I35" s="26">
        <f t="shared" si="14"/>
        <v>43614</v>
      </c>
    </row>
    <row r="36" spans="1:9" ht="15" hidden="1">
      <c r="A36" s="56" t="s">
        <v>199</v>
      </c>
      <c r="B36" s="13" t="s">
        <v>1138</v>
      </c>
      <c r="C36" s="26">
        <v>43607</v>
      </c>
      <c r="D36" s="26">
        <f t="shared" si="11"/>
        <v>43607</v>
      </c>
      <c r="E36" s="13" t="s">
        <v>1139</v>
      </c>
      <c r="F36" s="26">
        <f t="shared" si="12"/>
        <v>43614</v>
      </c>
      <c r="G36" s="26">
        <f t="shared" si="13"/>
        <v>43615</v>
      </c>
      <c r="H36" s="27">
        <f t="shared" si="15"/>
        <v>43621</v>
      </c>
      <c r="I36" s="26">
        <f t="shared" si="14"/>
        <v>43621</v>
      </c>
    </row>
    <row r="37" spans="1:9" ht="15" hidden="1">
      <c r="A37" s="56" t="s">
        <v>200</v>
      </c>
      <c r="B37" s="13" t="s">
        <v>1140</v>
      </c>
      <c r="C37" s="26">
        <v>43614</v>
      </c>
      <c r="D37" s="26">
        <f t="shared" si="11"/>
        <v>43614</v>
      </c>
      <c r="E37" s="13" t="s">
        <v>1141</v>
      </c>
      <c r="F37" s="26">
        <f t="shared" si="12"/>
        <v>43621</v>
      </c>
      <c r="G37" s="26">
        <f t="shared" si="13"/>
        <v>43622</v>
      </c>
      <c r="H37" s="27">
        <f t="shared" si="15"/>
        <v>43628</v>
      </c>
      <c r="I37" s="26">
        <f t="shared" si="14"/>
        <v>43628</v>
      </c>
    </row>
    <row r="38" spans="1:9" ht="15" hidden="1">
      <c r="A38" s="56" t="s">
        <v>199</v>
      </c>
      <c r="B38" s="13" t="s">
        <v>1263</v>
      </c>
      <c r="C38" s="26">
        <v>43621</v>
      </c>
      <c r="D38" s="26">
        <f>C38</f>
        <v>43621</v>
      </c>
      <c r="E38" s="13" t="s">
        <v>1264</v>
      </c>
      <c r="F38" s="26">
        <f>D38+7</f>
        <v>43628</v>
      </c>
      <c r="G38" s="26">
        <f>F38+1</f>
        <v>43629</v>
      </c>
      <c r="H38" s="27">
        <f t="shared" si="15"/>
        <v>43635</v>
      </c>
      <c r="I38" s="26">
        <f>H38</f>
        <v>43635</v>
      </c>
    </row>
    <row r="39" spans="1:9" ht="15" hidden="1">
      <c r="A39" s="56" t="s">
        <v>200</v>
      </c>
      <c r="B39" s="13" t="s">
        <v>1265</v>
      </c>
      <c r="C39" s="26">
        <v>43628</v>
      </c>
      <c r="D39" s="26">
        <f>C39</f>
        <v>43628</v>
      </c>
      <c r="E39" s="13" t="s">
        <v>1266</v>
      </c>
      <c r="F39" s="26">
        <f>D39+7</f>
        <v>43635</v>
      </c>
      <c r="G39" s="26">
        <f>F39+1</f>
        <v>43636</v>
      </c>
      <c r="H39" s="27">
        <f t="shared" si="15"/>
        <v>43642</v>
      </c>
      <c r="I39" s="26">
        <f>H39</f>
        <v>43642</v>
      </c>
    </row>
    <row r="40" spans="1:9" ht="15" hidden="1">
      <c r="A40" s="56" t="s">
        <v>199</v>
      </c>
      <c r="B40" s="13" t="s">
        <v>1267</v>
      </c>
      <c r="C40" s="26">
        <v>43635</v>
      </c>
      <c r="D40" s="26">
        <f>C40</f>
        <v>43635</v>
      </c>
      <c r="E40" s="13" t="s">
        <v>1268</v>
      </c>
      <c r="F40" s="26">
        <f>D40+7</f>
        <v>43642</v>
      </c>
      <c r="G40" s="26">
        <f>F40+1</f>
        <v>43643</v>
      </c>
      <c r="H40" s="27">
        <f t="shared" si="15"/>
        <v>43649</v>
      </c>
      <c r="I40" s="26">
        <f>H40</f>
        <v>43649</v>
      </c>
    </row>
    <row r="41" spans="1:9" ht="15" hidden="1">
      <c r="A41" s="56" t="s">
        <v>200</v>
      </c>
      <c r="B41" s="13" t="s">
        <v>1269</v>
      </c>
      <c r="C41" s="26">
        <v>43642</v>
      </c>
      <c r="D41" s="26">
        <f>C41</f>
        <v>43642</v>
      </c>
      <c r="E41" s="13" t="s">
        <v>1270</v>
      </c>
      <c r="F41" s="26">
        <f>D41+7</f>
        <v>43649</v>
      </c>
      <c r="G41" s="26">
        <f>F41+1</f>
        <v>43650</v>
      </c>
      <c r="H41" s="27">
        <f t="shared" si="15"/>
        <v>43656</v>
      </c>
      <c r="I41" s="26">
        <f>H41</f>
        <v>43656</v>
      </c>
    </row>
    <row r="42" spans="1:9" ht="15">
      <c r="A42" s="56" t="s">
        <v>199</v>
      </c>
      <c r="B42" s="13" t="s">
        <v>1369</v>
      </c>
      <c r="C42" s="26">
        <v>43649</v>
      </c>
      <c r="D42" s="26">
        <f aca="true" t="shared" si="16" ref="D42:D47">C42</f>
        <v>43649</v>
      </c>
      <c r="E42" s="13" t="s">
        <v>1370</v>
      </c>
      <c r="F42" s="26">
        <f aca="true" t="shared" si="17" ref="F42:F47">D42+7</f>
        <v>43656</v>
      </c>
      <c r="G42" s="26">
        <f aca="true" t="shared" si="18" ref="G42:G47">F42+1</f>
        <v>43657</v>
      </c>
      <c r="H42" s="27">
        <f aca="true" t="shared" si="19" ref="H42:H47">G42+6</f>
        <v>43663</v>
      </c>
      <c r="I42" s="26">
        <f aca="true" t="shared" si="20" ref="I42:I47">H42</f>
        <v>43663</v>
      </c>
    </row>
    <row r="43" spans="1:9" ht="15">
      <c r="A43" s="56" t="s">
        <v>200</v>
      </c>
      <c r="B43" s="13" t="s">
        <v>1371</v>
      </c>
      <c r="C43" s="26">
        <v>43656</v>
      </c>
      <c r="D43" s="26">
        <f t="shared" si="16"/>
        <v>43656</v>
      </c>
      <c r="E43" s="13" t="s">
        <v>1372</v>
      </c>
      <c r="F43" s="26">
        <f t="shared" si="17"/>
        <v>43663</v>
      </c>
      <c r="G43" s="26">
        <f t="shared" si="18"/>
        <v>43664</v>
      </c>
      <c r="H43" s="27">
        <f t="shared" si="19"/>
        <v>43670</v>
      </c>
      <c r="I43" s="26">
        <f t="shared" si="20"/>
        <v>43670</v>
      </c>
    </row>
    <row r="44" spans="1:9" ht="15">
      <c r="A44" s="56" t="s">
        <v>199</v>
      </c>
      <c r="B44" s="13" t="s">
        <v>1373</v>
      </c>
      <c r="C44" s="26">
        <v>43663</v>
      </c>
      <c r="D44" s="26">
        <f t="shared" si="16"/>
        <v>43663</v>
      </c>
      <c r="E44" s="13" t="s">
        <v>1374</v>
      </c>
      <c r="F44" s="26">
        <f t="shared" si="17"/>
        <v>43670</v>
      </c>
      <c r="G44" s="26">
        <f t="shared" si="18"/>
        <v>43671</v>
      </c>
      <c r="H44" s="27">
        <f t="shared" si="19"/>
        <v>43677</v>
      </c>
      <c r="I44" s="26">
        <f t="shared" si="20"/>
        <v>43677</v>
      </c>
    </row>
    <row r="45" spans="1:9" ht="15">
      <c r="A45" s="56" t="s">
        <v>200</v>
      </c>
      <c r="B45" s="13" t="s">
        <v>1375</v>
      </c>
      <c r="C45" s="26">
        <v>43670</v>
      </c>
      <c r="D45" s="26">
        <f t="shared" si="16"/>
        <v>43670</v>
      </c>
      <c r="E45" s="13" t="s">
        <v>1376</v>
      </c>
      <c r="F45" s="26">
        <f t="shared" si="17"/>
        <v>43677</v>
      </c>
      <c r="G45" s="26">
        <f t="shared" si="18"/>
        <v>43678</v>
      </c>
      <c r="H45" s="27">
        <f t="shared" si="19"/>
        <v>43684</v>
      </c>
      <c r="I45" s="26">
        <f t="shared" si="20"/>
        <v>43684</v>
      </c>
    </row>
    <row r="46" spans="1:9" ht="15">
      <c r="A46" s="56" t="s">
        <v>199</v>
      </c>
      <c r="B46" s="13" t="s">
        <v>1377</v>
      </c>
      <c r="C46" s="26">
        <v>43677</v>
      </c>
      <c r="D46" s="26">
        <f t="shared" si="16"/>
        <v>43677</v>
      </c>
      <c r="E46" s="13" t="s">
        <v>1378</v>
      </c>
      <c r="F46" s="26">
        <f t="shared" si="17"/>
        <v>43684</v>
      </c>
      <c r="G46" s="26">
        <f t="shared" si="18"/>
        <v>43685</v>
      </c>
      <c r="H46" s="27">
        <f t="shared" si="19"/>
        <v>43691</v>
      </c>
      <c r="I46" s="26">
        <f t="shared" si="20"/>
        <v>43691</v>
      </c>
    </row>
    <row r="47" spans="1:9" ht="15">
      <c r="A47" s="56" t="s">
        <v>200</v>
      </c>
      <c r="B47" s="13" t="s">
        <v>1379</v>
      </c>
      <c r="C47" s="26">
        <v>43684</v>
      </c>
      <c r="D47" s="26">
        <f t="shared" si="16"/>
        <v>43684</v>
      </c>
      <c r="E47" s="13" t="s">
        <v>1380</v>
      </c>
      <c r="F47" s="26">
        <f t="shared" si="17"/>
        <v>43691</v>
      </c>
      <c r="G47" s="26">
        <f t="shared" si="18"/>
        <v>43692</v>
      </c>
      <c r="H47" s="27">
        <f t="shared" si="19"/>
        <v>43698</v>
      </c>
      <c r="I47" s="26">
        <f t="shared" si="20"/>
        <v>43698</v>
      </c>
    </row>
    <row r="48" spans="1:9" ht="15">
      <c r="A48" s="48"/>
      <c r="B48" s="1"/>
      <c r="C48" s="1"/>
      <c r="D48" s="1"/>
      <c r="E48" s="1"/>
      <c r="F48" s="1"/>
      <c r="G48" s="1"/>
      <c r="H48" s="1"/>
      <c r="I48" s="1"/>
    </row>
    <row r="49" spans="1:9" ht="15.75" customHeight="1">
      <c r="A49" s="49" t="s">
        <v>25</v>
      </c>
      <c r="B49" s="272" t="s">
        <v>103</v>
      </c>
      <c r="C49" s="272"/>
      <c r="D49" s="272"/>
      <c r="E49" s="272"/>
      <c r="F49" s="272"/>
      <c r="G49" s="272"/>
      <c r="H49" s="272"/>
      <c r="I49" s="272"/>
    </row>
    <row r="50" spans="1:15" ht="15.75" customHeight="1">
      <c r="A50" s="46" t="s">
        <v>270</v>
      </c>
      <c r="B50" s="362" t="s">
        <v>271</v>
      </c>
      <c r="C50" s="362"/>
      <c r="D50" s="362"/>
      <c r="E50" s="362"/>
      <c r="F50" s="362"/>
      <c r="G50" s="362"/>
      <c r="H50" s="362"/>
      <c r="I50" s="362"/>
      <c r="J50" s="1"/>
      <c r="K50" s="1"/>
      <c r="L50" s="1"/>
      <c r="M50" s="1"/>
      <c r="N50" s="1"/>
      <c r="O50" s="1"/>
    </row>
    <row r="51" spans="1:11" ht="15.75" customHeight="1">
      <c r="A51" s="47" t="s">
        <v>100</v>
      </c>
      <c r="B51" s="358" t="s">
        <v>320</v>
      </c>
      <c r="C51" s="358"/>
      <c r="D51" s="358"/>
      <c r="E51" s="358"/>
      <c r="F51" s="358"/>
      <c r="G51" s="358"/>
      <c r="H51" s="358"/>
      <c r="I51" s="358"/>
      <c r="K51" s="76"/>
    </row>
    <row r="52" spans="1:9" ht="15.75" customHeight="1" hidden="1">
      <c r="A52" s="47" t="s">
        <v>273</v>
      </c>
      <c r="B52" s="358" t="s">
        <v>272</v>
      </c>
      <c r="C52" s="358"/>
      <c r="D52" s="358"/>
      <c r="E52" s="358"/>
      <c r="F52" s="358"/>
      <c r="G52" s="358"/>
      <c r="H52" s="358"/>
      <c r="I52" s="358"/>
    </row>
  </sheetData>
  <sheetProtection/>
  <mergeCells count="29">
    <mergeCell ref="B1:K1"/>
    <mergeCell ref="B2:K2"/>
    <mergeCell ref="A4:K4"/>
    <mergeCell ref="C5:D5"/>
    <mergeCell ref="F5:G5"/>
    <mergeCell ref="J5:K5"/>
    <mergeCell ref="H5:I5"/>
    <mergeCell ref="J6:K6"/>
    <mergeCell ref="C7:D7"/>
    <mergeCell ref="F7:G7"/>
    <mergeCell ref="J7:K7"/>
    <mergeCell ref="H6:I6"/>
    <mergeCell ref="H7:I7"/>
    <mergeCell ref="H25:I25"/>
    <mergeCell ref="C26:D26"/>
    <mergeCell ref="F26:G26"/>
    <mergeCell ref="H26:I26"/>
    <mergeCell ref="C6:D6"/>
    <mergeCell ref="F6:G6"/>
    <mergeCell ref="B51:I51"/>
    <mergeCell ref="B52:I52"/>
    <mergeCell ref="A24:I24"/>
    <mergeCell ref="C27:D27"/>
    <mergeCell ref="F27:G27"/>
    <mergeCell ref="H27:I27"/>
    <mergeCell ref="B49:I49"/>
    <mergeCell ref="B50:I50"/>
    <mergeCell ref="C25:D25"/>
    <mergeCell ref="F25:G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51" t="s">
        <v>65</v>
      </c>
      <c r="C1" s="251"/>
      <c r="D1" s="251"/>
      <c r="E1" s="251"/>
      <c r="F1" s="251"/>
      <c r="G1" s="251"/>
      <c r="H1" s="51"/>
      <c r="I1" s="51"/>
      <c r="J1" s="52"/>
    </row>
    <row r="2" spans="2:10" ht="16.5" customHeight="1">
      <c r="B2" s="252" t="s">
        <v>66</v>
      </c>
      <c r="C2" s="252"/>
      <c r="D2" s="252"/>
      <c r="E2" s="252"/>
      <c r="F2" s="252"/>
      <c r="G2" s="252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278" t="s">
        <v>265</v>
      </c>
      <c r="B4" s="278"/>
      <c r="C4" s="278"/>
      <c r="D4" s="278"/>
      <c r="E4" s="278"/>
      <c r="F4" s="278"/>
      <c r="G4" s="278"/>
    </row>
    <row r="5" spans="1:7" ht="15">
      <c r="A5" s="44" t="s">
        <v>33</v>
      </c>
      <c r="B5" s="44"/>
      <c r="C5" s="273" t="s">
        <v>113</v>
      </c>
      <c r="D5" s="274"/>
      <c r="E5" s="55" t="s">
        <v>34</v>
      </c>
      <c r="F5" s="363" t="s">
        <v>35</v>
      </c>
      <c r="G5" s="274"/>
    </row>
    <row r="6" spans="1:7" ht="15">
      <c r="A6" s="20" t="s">
        <v>3</v>
      </c>
      <c r="B6" s="20"/>
      <c r="C6" s="270" t="s">
        <v>126</v>
      </c>
      <c r="D6" s="271"/>
      <c r="E6" s="38" t="s">
        <v>4</v>
      </c>
      <c r="F6" s="270" t="s">
        <v>9</v>
      </c>
      <c r="G6" s="271"/>
    </row>
    <row r="7" spans="1:7" ht="15">
      <c r="A7" s="20"/>
      <c r="B7" s="20"/>
      <c r="C7" s="270" t="s">
        <v>57</v>
      </c>
      <c r="D7" s="271"/>
      <c r="E7" s="38"/>
      <c r="F7" s="270" t="s">
        <v>267</v>
      </c>
      <c r="G7" s="271"/>
    </row>
    <row r="8" spans="1:7" ht="15" hidden="1">
      <c r="A8" s="80" t="s">
        <v>335</v>
      </c>
      <c r="B8" s="13"/>
      <c r="C8" s="26">
        <v>43439</v>
      </c>
      <c r="D8" s="26">
        <f aca="true" t="shared" si="0" ref="D8:D16">C8</f>
        <v>43439</v>
      </c>
      <c r="E8" s="101" t="s">
        <v>427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334</v>
      </c>
      <c r="B9" s="13"/>
      <c r="C9" s="26">
        <v>43446</v>
      </c>
      <c r="D9" s="26">
        <f t="shared" si="0"/>
        <v>43446</v>
      </c>
      <c r="E9" s="101" t="s">
        <v>426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335</v>
      </c>
      <c r="B10" s="13"/>
      <c r="C10" s="26">
        <v>43453</v>
      </c>
      <c r="D10" s="26">
        <f t="shared" si="0"/>
        <v>43453</v>
      </c>
      <c r="E10" s="101" t="s">
        <v>428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334</v>
      </c>
      <c r="B11" s="13"/>
      <c r="C11" s="26">
        <v>43460</v>
      </c>
      <c r="D11" s="26">
        <f t="shared" si="0"/>
        <v>43460</v>
      </c>
      <c r="E11" s="101" t="s">
        <v>427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335</v>
      </c>
      <c r="B12" s="13"/>
      <c r="C12" s="26">
        <v>43467</v>
      </c>
      <c r="D12" s="26">
        <f t="shared" si="0"/>
        <v>43467</v>
      </c>
      <c r="E12" s="101" t="s">
        <v>676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334</v>
      </c>
      <c r="B13" s="13"/>
      <c r="C13" s="26">
        <v>43474</v>
      </c>
      <c r="D13" s="26">
        <f t="shared" si="0"/>
        <v>43474</v>
      </c>
      <c r="E13" s="101" t="s">
        <v>676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335</v>
      </c>
      <c r="B14" s="13"/>
      <c r="C14" s="26">
        <v>43481</v>
      </c>
      <c r="D14" s="26">
        <f t="shared" si="0"/>
        <v>43481</v>
      </c>
      <c r="E14" s="101" t="s">
        <v>677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795</v>
      </c>
      <c r="B15" s="13"/>
      <c r="C15" s="26"/>
      <c r="D15" s="26"/>
      <c r="E15" s="146"/>
      <c r="F15" s="27"/>
      <c r="G15" s="26"/>
    </row>
    <row r="16" spans="1:7" ht="15" hidden="1">
      <c r="A16" s="80" t="s">
        <v>334</v>
      </c>
      <c r="B16" s="13"/>
      <c r="C16" s="26">
        <v>43495</v>
      </c>
      <c r="D16" s="26">
        <f t="shared" si="0"/>
        <v>43495</v>
      </c>
      <c r="E16" s="101" t="s">
        <v>677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586</v>
      </c>
      <c r="B17" s="13"/>
      <c r="C17" s="26"/>
      <c r="D17" s="26"/>
      <c r="E17" s="146"/>
      <c r="F17" s="27"/>
      <c r="G17" s="26"/>
    </row>
    <row r="18" spans="1:7" ht="15" hidden="1">
      <c r="A18" s="80" t="s">
        <v>335</v>
      </c>
      <c r="B18" s="13"/>
      <c r="C18" s="26">
        <v>43509</v>
      </c>
      <c r="D18" s="26">
        <f aca="true" t="shared" si="3" ref="D18:D25">C18</f>
        <v>43509</v>
      </c>
      <c r="E18" s="101" t="s">
        <v>679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334</v>
      </c>
      <c r="B19" s="13"/>
      <c r="C19" s="26">
        <v>43516</v>
      </c>
      <c r="D19" s="26">
        <f t="shared" si="3"/>
        <v>43516</v>
      </c>
      <c r="E19" s="101" t="s">
        <v>678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335</v>
      </c>
      <c r="B20" s="13"/>
      <c r="C20" s="26">
        <v>43523</v>
      </c>
      <c r="D20" s="26">
        <f t="shared" si="3"/>
        <v>43523</v>
      </c>
      <c r="E20" s="101" t="s">
        <v>796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334</v>
      </c>
      <c r="B21" s="13"/>
      <c r="C21" s="26">
        <v>43530</v>
      </c>
      <c r="D21" s="26">
        <f t="shared" si="3"/>
        <v>43530</v>
      </c>
      <c r="E21" s="101" t="s">
        <v>797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335</v>
      </c>
      <c r="B22" s="13"/>
      <c r="C22" s="26">
        <v>43537</v>
      </c>
      <c r="D22" s="26">
        <f t="shared" si="3"/>
        <v>43537</v>
      </c>
      <c r="E22" s="101" t="s">
        <v>885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334</v>
      </c>
      <c r="B23" s="13"/>
      <c r="C23" s="26">
        <v>43544</v>
      </c>
      <c r="D23" s="26">
        <f t="shared" si="3"/>
        <v>43544</v>
      </c>
      <c r="E23" s="101" t="s">
        <v>886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335</v>
      </c>
      <c r="B24" s="13"/>
      <c r="C24" s="26">
        <v>43551</v>
      </c>
      <c r="D24" s="26">
        <f t="shared" si="3"/>
        <v>43551</v>
      </c>
      <c r="E24" s="101" t="s">
        <v>887</v>
      </c>
      <c r="F24" s="27">
        <f t="shared" si="4"/>
        <v>43554</v>
      </c>
      <c r="G24" s="26">
        <f t="shared" si="5"/>
        <v>43555</v>
      </c>
    </row>
    <row r="25" spans="1:8" ht="15">
      <c r="A25" s="80" t="s">
        <v>334</v>
      </c>
      <c r="B25" s="13"/>
      <c r="C25" s="26">
        <v>43558</v>
      </c>
      <c r="D25" s="26">
        <f t="shared" si="3"/>
        <v>43558</v>
      </c>
      <c r="E25" s="101" t="s">
        <v>888</v>
      </c>
      <c r="F25" s="27">
        <f t="shared" si="4"/>
        <v>43561</v>
      </c>
      <c r="G25" s="26">
        <f t="shared" si="5"/>
        <v>43562</v>
      </c>
      <c r="H25" s="181" t="s">
        <v>1124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272" t="s">
        <v>103</v>
      </c>
      <c r="C27" s="272"/>
      <c r="D27" s="272"/>
      <c r="E27" s="272"/>
      <c r="F27" s="272"/>
      <c r="G27" s="272"/>
    </row>
    <row r="28" spans="1:17" ht="15.75" customHeight="1">
      <c r="A28" s="46" t="s">
        <v>336</v>
      </c>
      <c r="B28" s="362" t="s">
        <v>337</v>
      </c>
      <c r="C28" s="362"/>
      <c r="D28" s="362"/>
      <c r="E28" s="362"/>
      <c r="F28" s="362"/>
      <c r="G28" s="362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268</v>
      </c>
      <c r="B29" s="266" t="s">
        <v>269</v>
      </c>
      <c r="C29" s="267"/>
      <c r="D29" s="267"/>
      <c r="E29" s="267"/>
      <c r="F29" s="267"/>
      <c r="G29" s="268"/>
    </row>
  </sheetData>
  <sheetProtection/>
  <mergeCells count="12">
    <mergeCell ref="C6:D6"/>
    <mergeCell ref="F6:G6"/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2019-05-09T07:17:18Z</cp:lastPrinted>
  <dcterms:created xsi:type="dcterms:W3CDTF">2016-09-23T06:43:55Z</dcterms:created>
  <dcterms:modified xsi:type="dcterms:W3CDTF">2019-07-10T06:55:20Z</dcterms:modified>
  <cp:category/>
  <cp:version/>
  <cp:contentType/>
  <cp:contentStatus/>
</cp:coreProperties>
</file>