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6608" windowHeight="9432" activeTab="10"/>
  </bookViews>
  <sheets>
    <sheet name="ASL PJX SCHEDULE" sheetId="1" r:id="rId1"/>
    <sheet name="KTX7" sheetId="2" r:id="rId2"/>
    <sheet name="JCV" sheetId="3" r:id="rId3"/>
    <sheet name="JCV2" sheetId="4" r:id="rId4"/>
    <sheet name="ASL HHX1&amp;HHX2 SCHEDULE" sheetId="5" r:id="rId5"/>
    <sheet name="CHH1" sheetId="6" r:id="rId6"/>
    <sheet name="CHH2" sheetId="7" r:id="rId7"/>
    <sheet name="CSE" sheetId="8" r:id="rId8"/>
    <sheet name="KCS" sheetId="9" r:id="rId9"/>
    <sheet name="CP1" sheetId="10" r:id="rId10"/>
    <sheet name="CHINA-1" sheetId="11" r:id="rId11"/>
    <sheet name="TTP" sheetId="12" r:id="rId12"/>
    <sheet name="Sheet1" sheetId="13" r:id="rId13"/>
  </sheets>
  <definedNames>
    <definedName name="_xlnm.Print_Area" localSheetId="4">'ASL HHX1&amp;HHX2 SCHEDULE'!$A$3:$S$58</definedName>
  </definedNames>
  <calcPr fullCalcOnLoad="1"/>
</workbook>
</file>

<file path=xl/comments12.xml><?xml version="1.0" encoding="utf-8"?>
<comments xmlns="http://schemas.openxmlformats.org/spreadsheetml/2006/main">
  <authors>
    <author>sui</author>
  </authors>
  <commentList>
    <comment ref="B35" authorId="0">
      <text>
        <r>
          <rPr>
            <b/>
            <sz val="9"/>
            <rFont val="宋体"/>
            <family val="0"/>
          </rPr>
          <t>sui:</t>
        </r>
        <r>
          <rPr>
            <sz val="9"/>
            <rFont val="宋体"/>
            <family val="0"/>
          </rPr>
          <t xml:space="preserve">
青岛新前湾自动化码头</t>
        </r>
      </text>
    </comment>
  </commentList>
</comments>
</file>

<file path=xl/sharedStrings.xml><?xml version="1.0" encoding="utf-8"?>
<sst xmlns="http://schemas.openxmlformats.org/spreadsheetml/2006/main" count="1677" uniqueCount="975">
  <si>
    <t>MOC-ML00252</t>
  </si>
  <si>
    <t>船名</t>
  </si>
  <si>
    <t>航次</t>
  </si>
  <si>
    <t>VESSEL</t>
  </si>
  <si>
    <t>VOY NO</t>
  </si>
  <si>
    <t>ETB/ETD</t>
  </si>
  <si>
    <t>上海(SMCT)</t>
  </si>
  <si>
    <t>香港(CMCS)</t>
  </si>
  <si>
    <t>NINGBO</t>
  </si>
  <si>
    <t>SHANGHAI</t>
  </si>
  <si>
    <t>HONG KONG</t>
  </si>
  <si>
    <t>HAIPHONG</t>
  </si>
  <si>
    <t>QINGDAO</t>
  </si>
  <si>
    <t>ETB/ETD</t>
  </si>
  <si>
    <t>THU              2300</t>
  </si>
  <si>
    <t>FRI              1100</t>
  </si>
  <si>
    <t>MON             0300</t>
  </si>
  <si>
    <t>SAT          1400</t>
  </si>
  <si>
    <t>THU          1600</t>
  </si>
  <si>
    <t>SAT          2300</t>
  </si>
  <si>
    <t>青岛</t>
  </si>
  <si>
    <t>上海</t>
  </si>
  <si>
    <t>海防</t>
  </si>
  <si>
    <t>WED           0700</t>
  </si>
  <si>
    <t>FRI          1600</t>
  </si>
  <si>
    <t>Port</t>
  </si>
  <si>
    <t xml:space="preserve">Terminal at each port for HHX1 &amp;HHX2  service
</t>
  </si>
  <si>
    <t>Qingdao</t>
  </si>
  <si>
    <t xml:space="preserve">QQCT Co., Ltd. (QQCT)
</t>
  </si>
  <si>
    <t>Shanghai</t>
  </si>
  <si>
    <t>Ningbo</t>
  </si>
  <si>
    <t>Hong Kong</t>
  </si>
  <si>
    <t>Haiphong</t>
  </si>
  <si>
    <r>
      <rPr>
        <sz val="12"/>
        <rFont val="宋体"/>
        <family val="0"/>
      </rPr>
      <t>船名</t>
    </r>
  </si>
  <si>
    <r>
      <rPr>
        <sz val="12"/>
        <rFont val="宋体"/>
        <family val="0"/>
      </rPr>
      <t>航次</t>
    </r>
  </si>
  <si>
    <r>
      <rPr>
        <sz val="12"/>
        <rFont val="宋体"/>
        <family val="0"/>
      </rPr>
      <t>上海</t>
    </r>
  </si>
  <si>
    <t>LAEM CHABANG</t>
  </si>
  <si>
    <t>BANGKOK</t>
  </si>
  <si>
    <t xml:space="preserve">Terminal at each port for CTX service
</t>
  </si>
  <si>
    <t>Xiamen</t>
  </si>
  <si>
    <t>Laem Chabang</t>
  </si>
  <si>
    <t>Bangkok</t>
  </si>
  <si>
    <t>PAT</t>
  </si>
  <si>
    <t xml:space="preserve">Xiamen Port (Group) Haitian Container Terminal
</t>
  </si>
  <si>
    <t xml:space="preserve">      CHINA-1: CNTAO-CNSHA-CNNGB-CNXMN-HKHKG--IDJKT--IDSUB-PHMNS-HKHKG-CNTAO FULL CONTAINER WEEKLY SERVICE  </t>
  </si>
  <si>
    <t>香港(HIT)</t>
  </si>
  <si>
    <t>雅加达</t>
  </si>
  <si>
    <t>泗水</t>
  </si>
  <si>
    <t>马尼拉（南）</t>
  </si>
  <si>
    <t>马尼拉（北）</t>
  </si>
  <si>
    <t>JAKARTA</t>
  </si>
  <si>
    <t>SURABAYA</t>
  </si>
  <si>
    <t>MANILA</t>
  </si>
  <si>
    <t>ETA/ETD</t>
  </si>
  <si>
    <t>THU/FRI</t>
  </si>
  <si>
    <t>SAT/SAT</t>
  </si>
  <si>
    <t>SAT/SUN</t>
  </si>
  <si>
    <t>MON/TUE</t>
  </si>
  <si>
    <t>WED/WED</t>
  </si>
  <si>
    <t xml:space="preserve">Terminal at each port for CHINA-1 service
</t>
  </si>
  <si>
    <t>Jakarta</t>
  </si>
  <si>
    <t xml:space="preserve">Jakarta International Container Terminal (JICT1)
</t>
  </si>
  <si>
    <t>Surabaya</t>
  </si>
  <si>
    <t xml:space="preserve">Terminal Petilemas Surabaya (TPS)
</t>
  </si>
  <si>
    <t>Manila (S)</t>
  </si>
  <si>
    <t>Manila (N)</t>
  </si>
  <si>
    <t>亚  海  航  运  有   限   公   司</t>
  </si>
  <si>
    <t>ASEAN SEAS LINE CO., LIMITED</t>
  </si>
  <si>
    <t>亚  海  航  运  有   限   公   司</t>
  </si>
  <si>
    <t>ASEAN SEAS LINE CO., LIMITED</t>
  </si>
  <si>
    <t xml:space="preserve">      TTP: CNTXG-CNTAO-KRPUS-KRPUS--CNSHA-TWKHH-PHMNS-PHMNN-CNTXG  FULL CONTAINER WEEKLY SERVICE  </t>
  </si>
  <si>
    <t>天津新港</t>
  </si>
  <si>
    <t>青岛</t>
  </si>
  <si>
    <t>釜山</t>
  </si>
  <si>
    <t>上海</t>
  </si>
  <si>
    <t>高雄</t>
  </si>
  <si>
    <t>马尼拉南港</t>
  </si>
  <si>
    <t>马尼拉北港</t>
  </si>
  <si>
    <t>XINGANG</t>
  </si>
  <si>
    <t>QINGDAO</t>
  </si>
  <si>
    <t>PUSAN</t>
  </si>
  <si>
    <t>SHANGHAI</t>
  </si>
  <si>
    <t>KAOHSIUNG</t>
  </si>
  <si>
    <t>MANILA(S)</t>
  </si>
  <si>
    <t>MANILA(N)</t>
  </si>
  <si>
    <t xml:space="preserve">Terminal at each port for TPP service
</t>
  </si>
  <si>
    <t>XINGANG(Tianjin)</t>
  </si>
  <si>
    <t>Tianjin Five Continents International Terminal (TFT)</t>
  </si>
  <si>
    <t>Hyundai New Container Terminal (HNC)</t>
  </si>
  <si>
    <t xml:space="preserve">Hutchison Busan Container Termina (TOC)
</t>
  </si>
  <si>
    <t>Wai Gao Qiao Terminal Phase 1 (WG1)</t>
  </si>
  <si>
    <t>KAOHSIUNG</t>
  </si>
  <si>
    <t>Kaohsiung Hyundai Terminal (118)</t>
  </si>
  <si>
    <t>MANILA(S)</t>
  </si>
  <si>
    <t>Mannila South Harbour (KZV)</t>
  </si>
  <si>
    <t>MANILA(N)</t>
  </si>
  <si>
    <t>Mannila North Harbour (QNA)</t>
  </si>
  <si>
    <t>宁波</t>
  </si>
  <si>
    <t>NINGBO</t>
  </si>
  <si>
    <t>CPO NORFOLK</t>
  </si>
  <si>
    <t>OMIT</t>
  </si>
  <si>
    <t>Haiphong</t>
  </si>
  <si>
    <t>NingBo Beilun International Container Terminals Ltd. (NBCT)</t>
  </si>
  <si>
    <r>
      <t>Ningbo Beilun Second Container Terminals Co., LTD (</t>
    </r>
    <r>
      <rPr>
        <sz val="12"/>
        <color indexed="10"/>
        <rFont val="Times New Roman"/>
        <family val="1"/>
      </rPr>
      <t>NBSCT</t>
    </r>
    <r>
      <rPr>
        <sz val="12"/>
        <rFont val="Times New Roman"/>
        <family val="1"/>
      </rPr>
      <t xml:space="preserve">)
</t>
    </r>
  </si>
  <si>
    <r>
      <t>Qingdao New Qianwan Container Terminal CO. LTD. (</t>
    </r>
    <r>
      <rPr>
        <sz val="12"/>
        <color indexed="10"/>
        <rFont val="Times New Roman"/>
        <family val="1"/>
      </rPr>
      <t>QQCTN) - from May 2017</t>
    </r>
  </si>
  <si>
    <t xml:space="preserve">Terminal at each port for CVX service
</t>
  </si>
  <si>
    <r>
      <t xml:space="preserve">QQCT Co., Ltd. (QQCT </t>
    </r>
    <r>
      <rPr>
        <sz val="12"/>
        <rFont val="宋体"/>
        <family val="0"/>
      </rPr>
      <t>二期</t>
    </r>
    <r>
      <rPr>
        <sz val="12"/>
        <rFont val="Times New Roman"/>
        <family val="1"/>
      </rPr>
      <t xml:space="preserve">)
</t>
    </r>
  </si>
  <si>
    <t xml:space="preserve">Shanghai East Container Terminal Co., Ltd  (SECT)
</t>
  </si>
  <si>
    <t>WED/THU</t>
  </si>
  <si>
    <t>FESCO VOYAGER</t>
  </si>
  <si>
    <t xml:space="preserve">      KTX7: JPOSA-JPKOB-JPSMZ-JPTYO-CNNGB-HKHKG-VNHPH-TWKHH-CNXMN-JPOSA  FULL CONTAINER WEEKLY SERVICE  </t>
  </si>
  <si>
    <t>大阪</t>
  </si>
  <si>
    <t>神户</t>
  </si>
  <si>
    <t>清水</t>
  </si>
  <si>
    <t>东京</t>
  </si>
  <si>
    <t>香港</t>
  </si>
  <si>
    <t>海防</t>
  </si>
  <si>
    <t>厦门</t>
  </si>
  <si>
    <t>HAIPHONG</t>
  </si>
  <si>
    <t>HONGKONG</t>
  </si>
  <si>
    <t>XIAMEN</t>
  </si>
  <si>
    <t>SHIMIZU</t>
  </si>
  <si>
    <t>OSAKA</t>
  </si>
  <si>
    <t>KOBE</t>
  </si>
  <si>
    <t>TOKYO</t>
  </si>
  <si>
    <t>NINGBO</t>
  </si>
  <si>
    <t>OSAKA</t>
  </si>
  <si>
    <t>KOBE</t>
  </si>
  <si>
    <t>HONGKONG</t>
  </si>
  <si>
    <t>KAOHSIUNG</t>
  </si>
  <si>
    <t>XIAMEN</t>
  </si>
  <si>
    <t>Nanko C2/4</t>
  </si>
  <si>
    <t xml:space="preserve">Aomi Public Container Terminal
</t>
  </si>
  <si>
    <t>MTL</t>
  </si>
  <si>
    <t>OOCL KAOCT</t>
  </si>
  <si>
    <t>THU        0800</t>
  </si>
  <si>
    <t>THU       1800</t>
  </si>
  <si>
    <t>THU        2000</t>
  </si>
  <si>
    <t>FRI     0400</t>
  </si>
  <si>
    <t>SAT     0800</t>
  </si>
  <si>
    <t>SAT        1700</t>
  </si>
  <si>
    <t>SUN     0800</t>
  </si>
  <si>
    <t>SUN        1700</t>
  </si>
  <si>
    <t>THU     0100</t>
  </si>
  <si>
    <t>THU        1400</t>
  </si>
  <si>
    <t>SUN     0500</t>
  </si>
  <si>
    <t>SUN        2000</t>
  </si>
  <si>
    <t>TUE        1100</t>
  </si>
  <si>
    <t>WED       1600</t>
  </si>
  <si>
    <t>SAT        1100</t>
  </si>
  <si>
    <t>SAT       2100</t>
  </si>
  <si>
    <t>SUN        1400</t>
  </si>
  <si>
    <t>MON       0000</t>
  </si>
  <si>
    <t>SAN LORENZO</t>
  </si>
  <si>
    <t>OLIVIA</t>
  </si>
  <si>
    <t xml:space="preserve">Terminal at each port for KTX7 service
</t>
  </si>
  <si>
    <t>SHIMIZU</t>
  </si>
  <si>
    <t>Shin Okitsu</t>
  </si>
  <si>
    <t>VIP Greenport</t>
  </si>
  <si>
    <t xml:space="preserve">Nam Hai Dinh Vu port  </t>
  </si>
  <si>
    <t>NAVIOS AMARILLO</t>
  </si>
  <si>
    <r>
      <t>Ningbo Port Group Beilun 3RD Container Terminal (</t>
    </r>
    <r>
      <rPr>
        <sz val="12"/>
        <rFont val="宋体"/>
        <family val="0"/>
      </rPr>
      <t>北三集司</t>
    </r>
    <r>
      <rPr>
        <sz val="12"/>
        <rFont val="Times New Roman"/>
        <family val="1"/>
      </rPr>
      <t>)</t>
    </r>
  </si>
  <si>
    <t>MON/TUE</t>
  </si>
  <si>
    <t>TUE/WED</t>
  </si>
  <si>
    <t>TUE/TUE</t>
  </si>
  <si>
    <t>DERBY D</t>
  </si>
  <si>
    <t xml:space="preserve">Jakarta International Container Terminal (JICT)
</t>
  </si>
  <si>
    <r>
      <t xml:space="preserve">QQCT Co., Ltd. (QQCT </t>
    </r>
    <r>
      <rPr>
        <sz val="12"/>
        <rFont val="宋体"/>
        <family val="0"/>
      </rPr>
      <t>三期</t>
    </r>
    <r>
      <rPr>
        <sz val="12"/>
        <rFont val="Times New Roman"/>
        <family val="1"/>
      </rPr>
      <t xml:space="preserve">)
</t>
    </r>
  </si>
  <si>
    <t>SUN/MON</t>
  </si>
  <si>
    <t>大连</t>
  </si>
  <si>
    <t>DALIAN</t>
  </si>
  <si>
    <t>SAT/SUN</t>
  </si>
  <si>
    <t>Dalian</t>
  </si>
  <si>
    <t xml:space="preserve">      KCS: CNTAO-IDJKT-IDSUB-HKHKG-CNDLC-CNTXG--CNTAO  FULL CONTAINER WEEKLY SERVICE  </t>
  </si>
  <si>
    <t>马尼拉（北）</t>
  </si>
  <si>
    <t xml:space="preserve">      CP1: PHMNN-HKHKG  FULL CONTAINER WEEKLY SERVICE  </t>
  </si>
  <si>
    <t xml:space="preserve"> International Container Terminal Services Inc. (ICTSI)</t>
  </si>
  <si>
    <t>Manila (N)</t>
  </si>
  <si>
    <t xml:space="preserve">Hong Kong International Terminals  (HIT)
</t>
  </si>
  <si>
    <t>Asia Terminals, Incorporated (ATI)</t>
  </si>
  <si>
    <t>Hong Kong International Terminals  (HIT)</t>
  </si>
  <si>
    <t>Hong Kong</t>
  </si>
  <si>
    <t>FRI/SAT</t>
  </si>
  <si>
    <t>SINAR BRANI</t>
  </si>
  <si>
    <t>SB2 004</t>
  </si>
  <si>
    <t xml:space="preserve">      HHX1: CNNGB-CNSHA-HKHKG-CNHMN-VNHPH--HKHKG-CNNGB-CNSHA  FULL CONTAINER WEEKLY SERVICE  </t>
  </si>
  <si>
    <t>宁波(NBCT)</t>
  </si>
  <si>
    <t>虎门(DGCT)</t>
  </si>
  <si>
    <t>WED        2100</t>
  </si>
  <si>
    <t>THU     0600</t>
  </si>
  <si>
    <t>MON  1900</t>
  </si>
  <si>
    <t>TUE     0300</t>
  </si>
  <si>
    <t>TUE     1000</t>
  </si>
  <si>
    <t>WED           2300</t>
  </si>
  <si>
    <t>THU     2200</t>
  </si>
  <si>
    <t>SUN     0600</t>
  </si>
  <si>
    <t>海防</t>
  </si>
  <si>
    <t>SB2 005</t>
  </si>
  <si>
    <t>NAVIOS FELICITAS</t>
  </si>
  <si>
    <t>APL LOS ANGELES</t>
  </si>
  <si>
    <t>Shekou</t>
  </si>
  <si>
    <t>WED/THU</t>
  </si>
  <si>
    <t>HAIPHONG</t>
  </si>
  <si>
    <t xml:space="preserve">Shanghai Mingdong  Container Terminal Co., Ltd (SMCT)
</t>
  </si>
  <si>
    <r>
      <t xml:space="preserve">JJ NAGOYA </t>
    </r>
    <r>
      <rPr>
        <b/>
        <sz val="9"/>
        <rFont val="宋体"/>
        <family val="0"/>
      </rPr>
      <t>夏锦</t>
    </r>
  </si>
  <si>
    <r>
      <t xml:space="preserve">VENUS C </t>
    </r>
    <r>
      <rPr>
        <b/>
        <sz val="9"/>
        <rFont val="宋体"/>
        <family val="0"/>
      </rPr>
      <t>海华大阪</t>
    </r>
  </si>
  <si>
    <r>
      <t xml:space="preserve">PJX: CNTAO--JPYOK--JPTYO--JPNGO--JPOSA-JPKOB--CNTAO        </t>
    </r>
    <r>
      <rPr>
        <b/>
        <sz val="12"/>
        <rFont val="宋体"/>
        <family val="0"/>
      </rPr>
      <t>半岛快航</t>
    </r>
  </si>
  <si>
    <t>青岛(QQCT)</t>
  </si>
  <si>
    <t>东京(AOMI)</t>
  </si>
  <si>
    <t>横滨(HONMOKU-BC)</t>
  </si>
  <si>
    <t>名古屋(NUCT)</t>
  </si>
  <si>
    <t>大阪(DICT)</t>
  </si>
  <si>
    <t>神户(KICT)</t>
  </si>
  <si>
    <t>QINGDAO</t>
  </si>
  <si>
    <t>TOKYO</t>
  </si>
  <si>
    <t>YOKOHAMA</t>
  </si>
  <si>
    <t>NAGOYA</t>
  </si>
  <si>
    <t>OSAKA</t>
  </si>
  <si>
    <t>KOBE</t>
  </si>
  <si>
    <t>XINGANG</t>
  </si>
  <si>
    <t>TUE        1800</t>
  </si>
  <si>
    <t>WED     0500</t>
  </si>
  <si>
    <t>WED     0800</t>
  </si>
  <si>
    <t>WED        1600</t>
  </si>
  <si>
    <t>THU     0800</t>
  </si>
  <si>
    <t>THU        1500</t>
  </si>
  <si>
    <t>FRI     0800</t>
  </si>
  <si>
    <t>FRI        1300</t>
  </si>
  <si>
    <t>FRI     1500</t>
  </si>
  <si>
    <t>FRI        2000</t>
  </si>
  <si>
    <t>THU     1100</t>
  </si>
  <si>
    <t>THU        2300</t>
  </si>
  <si>
    <t>FRI    2300</t>
  </si>
  <si>
    <t>SAT    1500</t>
  </si>
  <si>
    <r>
      <t>WARNOW TROUT</t>
    </r>
    <r>
      <rPr>
        <b/>
        <sz val="9"/>
        <rFont val="宋体"/>
        <family val="0"/>
      </rPr>
      <t>（亚海瓦尔特）</t>
    </r>
  </si>
  <si>
    <r>
      <t xml:space="preserve">MAX CENTAUR </t>
    </r>
    <r>
      <rPr>
        <b/>
        <sz val="9"/>
        <rFont val="宋体"/>
        <family val="0"/>
      </rPr>
      <t>（达通名古屋）</t>
    </r>
  </si>
  <si>
    <t>BLANK</t>
  </si>
  <si>
    <r>
      <t>PANJA BHUM</t>
    </r>
    <r>
      <rPr>
        <b/>
        <sz val="9"/>
        <rFont val="宋体"/>
        <family val="0"/>
      </rPr>
      <t>（亚海</t>
    </r>
    <r>
      <rPr>
        <b/>
        <sz val="9"/>
        <rFont val="宋体"/>
        <family val="0"/>
      </rPr>
      <t>帕尼亚）</t>
    </r>
  </si>
  <si>
    <r>
      <t>PANJA BHUM</t>
    </r>
    <r>
      <rPr>
        <b/>
        <sz val="9"/>
        <rFont val="宋体"/>
        <family val="0"/>
      </rPr>
      <t>（亚海帕尼亚）</t>
    </r>
  </si>
  <si>
    <t>Port</t>
  </si>
  <si>
    <t>Terminal at each port for PJX1  service</t>
  </si>
  <si>
    <t>Xingang</t>
  </si>
  <si>
    <t>Qingdao</t>
  </si>
  <si>
    <r>
      <t>QQCT Co., Ltd. (QQCT3</t>
    </r>
    <r>
      <rPr>
        <sz val="12"/>
        <rFont val="宋体"/>
        <family val="0"/>
      </rPr>
      <t>期</t>
    </r>
    <r>
      <rPr>
        <sz val="12"/>
        <rFont val="Times New Roman"/>
        <family val="1"/>
      </rPr>
      <t>)</t>
    </r>
  </si>
  <si>
    <t>Yokohama</t>
  </si>
  <si>
    <r>
      <t xml:space="preserve">Honmok BC Terminal      </t>
    </r>
    <r>
      <rPr>
        <sz val="12"/>
        <rFont val="宋体"/>
        <family val="0"/>
      </rPr>
      <t>横浜</t>
    </r>
    <r>
      <rPr>
        <sz val="12"/>
        <rFont val="Times New Roman"/>
        <family val="1"/>
      </rPr>
      <t xml:space="preserve"> (</t>
    </r>
    <r>
      <rPr>
        <sz val="12"/>
        <rFont val="宋体"/>
        <family val="0"/>
      </rPr>
      <t>本牧</t>
    </r>
    <r>
      <rPr>
        <sz val="12"/>
        <rFont val="Times New Roman"/>
        <family val="1"/>
      </rPr>
      <t>BC)</t>
    </r>
  </si>
  <si>
    <t>Tokyo</t>
  </si>
  <si>
    <r>
      <t xml:space="preserve">Aomi Public Terminal      </t>
    </r>
    <r>
      <rPr>
        <sz val="12"/>
        <rFont val="宋体"/>
        <family val="0"/>
      </rPr>
      <t>東京</t>
    </r>
    <r>
      <rPr>
        <sz val="12"/>
        <rFont val="Times New Roman"/>
        <family val="1"/>
      </rPr>
      <t xml:space="preserve"> (</t>
    </r>
    <r>
      <rPr>
        <sz val="12"/>
        <rFont val="宋体"/>
        <family val="0"/>
      </rPr>
      <t>青海公共</t>
    </r>
    <r>
      <rPr>
        <sz val="12"/>
        <rFont val="Times New Roman"/>
        <family val="1"/>
      </rPr>
      <t>)</t>
    </r>
  </si>
  <si>
    <t>Nagoya</t>
  </si>
  <si>
    <t xml:space="preserve">NUCT: Nabeta United Container Terminal </t>
  </si>
  <si>
    <t>Osaka</t>
  </si>
  <si>
    <t>DICT: Yumeshima Container Terminal</t>
  </si>
  <si>
    <t>Kobe ( PANJA BHUM )</t>
  </si>
  <si>
    <t>KICT: Kobe International Container Terminal # PC 16-17</t>
  </si>
  <si>
    <t>PC-18: Kobe Port Island Container Terminal #18</t>
  </si>
  <si>
    <t>SUN 
1200</t>
  </si>
  <si>
    <t>WED     2300</t>
  </si>
  <si>
    <t>SAT      1000</t>
  </si>
  <si>
    <t>THU    1600</t>
  </si>
  <si>
    <t>SAT    2300</t>
  </si>
  <si>
    <t xml:space="preserve">PSA Dongguan Container Terminal Co.Ltd (DGCT) </t>
  </si>
  <si>
    <t>HUMEN</t>
  </si>
  <si>
    <t>Humen</t>
  </si>
  <si>
    <t xml:space="preserve">Hong Kong Merchants container Service  (CMCS)
</t>
  </si>
  <si>
    <t>天津新港（TCT)</t>
  </si>
  <si>
    <t>天津新港（TCT)</t>
  </si>
  <si>
    <t>SEASPAN VANCOUVER</t>
  </si>
  <si>
    <t xml:space="preserve">Terminal at each port for KCS service
</t>
  </si>
  <si>
    <t xml:space="preserve">Terminal at each port for CP1 service
</t>
  </si>
  <si>
    <t>Dalian Port Container Terminal Co.,Ltd (DPCM)</t>
  </si>
  <si>
    <t>Tianjin/Xingang</t>
  </si>
  <si>
    <t>SAT/SAT</t>
  </si>
  <si>
    <t xml:space="preserve">      CHH2: HKHKG--CNSHA  FULL CONTAINER WEEKLY SERVICE  </t>
  </si>
  <si>
    <t xml:space="preserve">      CHH1: CNSHA--VNHPH--HKHKG--CNSHA  FULL CONTAINER WEEKLY SERVICE  </t>
  </si>
  <si>
    <t>SAT/SUN</t>
  </si>
  <si>
    <t>Hongkong</t>
  </si>
  <si>
    <t>Hong Kong Merchants container Service  (CMCS)</t>
  </si>
  <si>
    <t>Shanghai (WGQ5)</t>
  </si>
  <si>
    <t>Shanghai Mingdong Container Terminal Co.,Ltd (SMCT)</t>
  </si>
  <si>
    <t>Hong Kong Merchants container Service  (CMCS)</t>
  </si>
  <si>
    <t>Hongkong</t>
  </si>
  <si>
    <t xml:space="preserve">      HHX2: CNTAO-CNSHA-HKHKG--VNHPH--CNTAO-CNSHA  FULL CONTAINER WEEKLY SERVICE  </t>
  </si>
  <si>
    <t>SUN/MON</t>
  </si>
  <si>
    <t>TUE/WED</t>
  </si>
  <si>
    <t>THU/THU</t>
  </si>
  <si>
    <t>SAT/SAT</t>
  </si>
  <si>
    <t>WED</t>
  </si>
  <si>
    <t>THU</t>
  </si>
  <si>
    <t>FRI/SAT</t>
  </si>
  <si>
    <t>SUN/MON</t>
  </si>
  <si>
    <t>THU/THU</t>
  </si>
  <si>
    <t>P/O</t>
  </si>
  <si>
    <t>SAT/MON</t>
  </si>
  <si>
    <t>MAGNAVIA</t>
  </si>
  <si>
    <t>MG8 008</t>
  </si>
  <si>
    <t>MERATUS JAYAKARTA</t>
  </si>
  <si>
    <t>MJY 001</t>
  </si>
  <si>
    <t>MG8 009</t>
  </si>
  <si>
    <t>MJY 002</t>
  </si>
  <si>
    <t>MG8 010</t>
  </si>
  <si>
    <t>MJY 003</t>
  </si>
  <si>
    <r>
      <t xml:space="preserve">PJX: CNTXG--CNTAO--JPYOK--JPTYO--JPNGO--JPOSA--JPKOB--CNTXG--CNTAO        </t>
    </r>
    <r>
      <rPr>
        <b/>
        <sz val="12"/>
        <rFont val="宋体"/>
        <family val="0"/>
      </rPr>
      <t>半岛快航</t>
    </r>
  </si>
  <si>
    <t>厦门</t>
  </si>
  <si>
    <t>SUN/SUN</t>
  </si>
  <si>
    <t xml:space="preserve">      CP1: PHMNN--CNXMN-HKHKG  FULL CONTAINER WEEKLY SERVICE  </t>
  </si>
  <si>
    <t>MAGNAVIA</t>
  </si>
  <si>
    <t>MG8 011</t>
  </si>
  <si>
    <t>MJY 004</t>
  </si>
  <si>
    <t>MG8 012</t>
  </si>
  <si>
    <t>MJY 005</t>
  </si>
  <si>
    <t>MG8 013</t>
  </si>
  <si>
    <t>Chiwan Container Terminal (CCT)</t>
  </si>
  <si>
    <t>宁波(NBSCT)</t>
  </si>
  <si>
    <t>Shanghai</t>
  </si>
  <si>
    <t>China Merchants International Terminals Co,Ltd.Daxie Ningbo Port.D (CMICT)</t>
  </si>
  <si>
    <t>曼谷</t>
  </si>
  <si>
    <t>林查班</t>
  </si>
  <si>
    <t>Manila(N)</t>
  </si>
  <si>
    <t>International Container Terminal Services Inc. (ICTSI)</t>
  </si>
  <si>
    <t>NORDPANTHER</t>
  </si>
  <si>
    <t>THU/FRI</t>
  </si>
  <si>
    <t xml:space="preserve">MARIA SCHULTE </t>
  </si>
  <si>
    <t>EASTERN SEA LAEM CHABANG TERMINAL CO.,LTD. (ESCO)</t>
  </si>
  <si>
    <t>AS LEONA</t>
  </si>
  <si>
    <t>116S</t>
  </si>
  <si>
    <t>MJY 006</t>
  </si>
  <si>
    <t>MJY 007</t>
  </si>
  <si>
    <t>MG8 014</t>
  </si>
  <si>
    <t>MG8 015</t>
  </si>
  <si>
    <t>005N</t>
  </si>
  <si>
    <t>Nam Dinh Vu Port</t>
  </si>
  <si>
    <t>SILVIA</t>
  </si>
  <si>
    <t>JPO VELA</t>
  </si>
  <si>
    <t>Shanghai (WGQ4)</t>
  </si>
  <si>
    <t>OTANA BHUM</t>
  </si>
  <si>
    <t>MOUNT NICHOLSON</t>
  </si>
  <si>
    <t>NORDPUMA</t>
  </si>
  <si>
    <t>YONG YUE 7</t>
  </si>
  <si>
    <t>117S</t>
  </si>
  <si>
    <t>118S</t>
  </si>
  <si>
    <t>MJY 008</t>
  </si>
  <si>
    <t>MG8 016</t>
  </si>
  <si>
    <t>MJY 009</t>
  </si>
  <si>
    <t>MG8 017</t>
  </si>
  <si>
    <r>
      <t>海华上海</t>
    </r>
    <r>
      <rPr>
        <b/>
        <sz val="9"/>
        <rFont val="Times New Roman"/>
        <family val="1"/>
      </rPr>
      <t xml:space="preserve"> GLORY SHANGHAI</t>
    </r>
  </si>
  <si>
    <r>
      <t>海华天津</t>
    </r>
    <r>
      <rPr>
        <b/>
        <sz val="9"/>
        <rFont val="Times New Roman"/>
        <family val="1"/>
      </rPr>
      <t xml:space="preserve"> GLORY TIANJIN</t>
    </r>
  </si>
  <si>
    <t>Shanghai (WGQ1)</t>
  </si>
  <si>
    <t>Shanghai Pudong International Container Terminals Limited (SPICT)</t>
  </si>
  <si>
    <t>119S</t>
  </si>
  <si>
    <t>MJY 010</t>
  </si>
  <si>
    <t>120S</t>
  </si>
  <si>
    <t>121S</t>
  </si>
  <si>
    <t>ASEAN SEAS LINE CO., LIMITED</t>
  </si>
  <si>
    <t>WAN HAI 271</t>
  </si>
  <si>
    <t>FRI                  1400</t>
  </si>
  <si>
    <t>FRI                1700</t>
  </si>
  <si>
    <t>SAT              0400</t>
  </si>
  <si>
    <t>MON               1800</t>
  </si>
  <si>
    <t>TUE               1900</t>
  </si>
  <si>
    <t>东京</t>
  </si>
  <si>
    <t>横滨</t>
  </si>
  <si>
    <t>上海</t>
  </si>
  <si>
    <t>WAN HAI 272</t>
  </si>
  <si>
    <t>INTERASIA ADVANCE</t>
  </si>
  <si>
    <t>203S</t>
  </si>
  <si>
    <t>204S</t>
  </si>
  <si>
    <t>122S</t>
  </si>
  <si>
    <t xml:space="preserve">JCV: JPTYO--JPYOK--CNSHA       </t>
  </si>
  <si>
    <t>MON               0600</t>
  </si>
  <si>
    <t>MON                  2000</t>
  </si>
  <si>
    <t>MON                2300</t>
  </si>
  <si>
    <t>TUE              1200</t>
  </si>
  <si>
    <t>FRI               0000</t>
  </si>
  <si>
    <t>SAT               0500</t>
  </si>
  <si>
    <t>WAN HAI 265</t>
  </si>
  <si>
    <t>INTERASIA FORWARD</t>
  </si>
  <si>
    <t>WAN HAI 262</t>
  </si>
  <si>
    <t>283S</t>
  </si>
  <si>
    <t>64S</t>
  </si>
  <si>
    <t>342S</t>
  </si>
  <si>
    <t>284S</t>
  </si>
  <si>
    <t>65S</t>
  </si>
  <si>
    <t>343S</t>
  </si>
  <si>
    <t>285S</t>
  </si>
  <si>
    <t>66S</t>
  </si>
  <si>
    <t>344S</t>
  </si>
  <si>
    <t xml:space="preserve">JCV II: JPTYO--JPYOK--CNSHA       </t>
  </si>
  <si>
    <t>SHANGHAI</t>
  </si>
  <si>
    <t>0QA1GN</t>
  </si>
  <si>
    <t>0QA1JS</t>
  </si>
  <si>
    <t>0QA1KN</t>
  </si>
  <si>
    <t>FRI       0600</t>
  </si>
  <si>
    <t>JACKSON BAY</t>
  </si>
  <si>
    <t>GSL VALERIE</t>
  </si>
  <si>
    <t>VLR006</t>
  </si>
  <si>
    <t>MG8018</t>
  </si>
  <si>
    <t>MG8019</t>
  </si>
  <si>
    <t xml:space="preserve">SLIDE </t>
  </si>
  <si>
    <t>122S</t>
  </si>
  <si>
    <t>122N</t>
  </si>
  <si>
    <t>116S</t>
  </si>
  <si>
    <t>116N</t>
  </si>
  <si>
    <t>SAT/SUN</t>
  </si>
  <si>
    <t>WED/THU</t>
  </si>
  <si>
    <t>THU/FRI</t>
  </si>
  <si>
    <t>0XA1HS</t>
  </si>
  <si>
    <t>0XA1IN</t>
  </si>
  <si>
    <t>0XA1NS</t>
  </si>
  <si>
    <t>0XA1ON</t>
  </si>
  <si>
    <t>0XA1TS</t>
  </si>
  <si>
    <t>0XA1UN</t>
  </si>
  <si>
    <r>
      <t>0KR</t>
    </r>
    <r>
      <rPr>
        <b/>
        <sz val="9"/>
        <color indexed="10"/>
        <rFont val="Times New Roman"/>
        <family val="1"/>
      </rPr>
      <t>3</t>
    </r>
    <r>
      <rPr>
        <b/>
        <sz val="9"/>
        <color indexed="10"/>
        <rFont val="Times New Roman"/>
        <family val="1"/>
      </rPr>
      <t>3</t>
    </r>
    <r>
      <rPr>
        <b/>
        <sz val="9"/>
        <rFont val="Times New Roman"/>
        <family val="1"/>
      </rPr>
      <t>W</t>
    </r>
  </si>
  <si>
    <r>
      <t>0KR</t>
    </r>
    <r>
      <rPr>
        <b/>
        <sz val="9"/>
        <color indexed="10"/>
        <rFont val="Times New Roman"/>
        <family val="1"/>
      </rPr>
      <t>3</t>
    </r>
    <r>
      <rPr>
        <b/>
        <sz val="9"/>
        <color indexed="10"/>
        <rFont val="Times New Roman"/>
        <family val="1"/>
      </rPr>
      <t>4</t>
    </r>
    <r>
      <rPr>
        <b/>
        <sz val="9"/>
        <rFont val="Times New Roman"/>
        <family val="1"/>
      </rPr>
      <t>E</t>
    </r>
  </si>
  <si>
    <r>
      <t>0KR</t>
    </r>
    <r>
      <rPr>
        <b/>
        <sz val="9"/>
        <color indexed="10"/>
        <rFont val="Times New Roman"/>
        <family val="1"/>
      </rPr>
      <t>3</t>
    </r>
    <r>
      <rPr>
        <b/>
        <sz val="9"/>
        <color indexed="10"/>
        <rFont val="Times New Roman"/>
        <family val="1"/>
      </rPr>
      <t>B</t>
    </r>
    <r>
      <rPr>
        <b/>
        <sz val="9"/>
        <rFont val="Times New Roman"/>
        <family val="1"/>
      </rPr>
      <t>W</t>
    </r>
  </si>
  <si>
    <r>
      <t>0KR</t>
    </r>
    <r>
      <rPr>
        <b/>
        <sz val="9"/>
        <color indexed="10"/>
        <rFont val="Times New Roman"/>
        <family val="1"/>
      </rPr>
      <t>3</t>
    </r>
    <r>
      <rPr>
        <b/>
        <sz val="9"/>
        <color indexed="10"/>
        <rFont val="Times New Roman"/>
        <family val="1"/>
      </rPr>
      <t>C</t>
    </r>
    <r>
      <rPr>
        <b/>
        <sz val="9"/>
        <rFont val="Times New Roman"/>
        <family val="1"/>
      </rPr>
      <t>E</t>
    </r>
  </si>
  <si>
    <r>
      <t>0KR</t>
    </r>
    <r>
      <rPr>
        <b/>
        <sz val="9"/>
        <color indexed="10"/>
        <rFont val="Times New Roman"/>
        <family val="1"/>
      </rPr>
      <t>3</t>
    </r>
    <r>
      <rPr>
        <b/>
        <sz val="9"/>
        <color indexed="10"/>
        <rFont val="Times New Roman"/>
        <family val="1"/>
      </rPr>
      <t>F</t>
    </r>
    <r>
      <rPr>
        <b/>
        <sz val="9"/>
        <rFont val="Times New Roman"/>
        <family val="1"/>
      </rPr>
      <t>W</t>
    </r>
  </si>
  <si>
    <r>
      <t>0KR</t>
    </r>
    <r>
      <rPr>
        <b/>
        <sz val="9"/>
        <color indexed="10"/>
        <rFont val="Times New Roman"/>
        <family val="1"/>
      </rPr>
      <t>3</t>
    </r>
    <r>
      <rPr>
        <b/>
        <sz val="9"/>
        <color indexed="10"/>
        <rFont val="Times New Roman"/>
        <family val="1"/>
      </rPr>
      <t>G</t>
    </r>
    <r>
      <rPr>
        <b/>
        <sz val="9"/>
        <rFont val="Times New Roman"/>
        <family val="1"/>
      </rPr>
      <t>E</t>
    </r>
  </si>
  <si>
    <t>1849E</t>
  </si>
  <si>
    <t>1849W</t>
  </si>
  <si>
    <t>1850E</t>
  </si>
  <si>
    <t>1850W</t>
  </si>
  <si>
    <t>1851E</t>
  </si>
  <si>
    <t>1851W</t>
  </si>
  <si>
    <t>1852E</t>
  </si>
  <si>
    <t>1852W</t>
  </si>
  <si>
    <t>123S</t>
  </si>
  <si>
    <t>123N</t>
  </si>
  <si>
    <t>117S</t>
  </si>
  <si>
    <t>117N</t>
  </si>
  <si>
    <t>0QA1MN</t>
  </si>
  <si>
    <t>0QA1NS</t>
  </si>
  <si>
    <t>0QA1ON</t>
  </si>
  <si>
    <t>0QA1PS</t>
  </si>
  <si>
    <t>0QA1QN</t>
  </si>
  <si>
    <t>0QA1RS</t>
  </si>
  <si>
    <t>0QA1SN</t>
  </si>
  <si>
    <t>MOONCHILD</t>
  </si>
  <si>
    <t>003S</t>
  </si>
  <si>
    <t>003N</t>
  </si>
  <si>
    <t>1842N</t>
  </si>
  <si>
    <t>1844N</t>
  </si>
  <si>
    <t>1846N</t>
  </si>
  <si>
    <t>MATTINA</t>
  </si>
  <si>
    <t>0KR3JW</t>
  </si>
  <si>
    <t>0KR3NW</t>
  </si>
  <si>
    <t>0KR3OE</t>
  </si>
  <si>
    <t>0KR3RW</t>
  </si>
  <si>
    <t>0KR3SE</t>
  </si>
  <si>
    <t>0KR3VW</t>
  </si>
  <si>
    <t>0KR3WE</t>
  </si>
  <si>
    <t>ALS JUVENTUS</t>
  </si>
  <si>
    <t>THU                  1800</t>
  </si>
  <si>
    <t>SLIDE VOYAGE</t>
  </si>
  <si>
    <t>123S</t>
  </si>
  <si>
    <t>119S</t>
  </si>
  <si>
    <t>206S</t>
  </si>
  <si>
    <t>124S</t>
  </si>
  <si>
    <t>120S</t>
  </si>
  <si>
    <t>207S</t>
  </si>
  <si>
    <t>125S</t>
  </si>
  <si>
    <t>205S</t>
  </si>
  <si>
    <t>286S</t>
  </si>
  <si>
    <t>67S</t>
  </si>
  <si>
    <t>345S</t>
  </si>
  <si>
    <t>287S</t>
  </si>
  <si>
    <t>68S</t>
  </si>
  <si>
    <t>346S</t>
  </si>
  <si>
    <t>288S</t>
  </si>
  <si>
    <t>69S</t>
  </si>
  <si>
    <t>347S</t>
  </si>
  <si>
    <t>0QA1LS</t>
  </si>
  <si>
    <t>NAVIOS VERANO</t>
  </si>
  <si>
    <t>008S</t>
  </si>
  <si>
    <t>008N</t>
  </si>
  <si>
    <t>009S</t>
  </si>
  <si>
    <t>009N</t>
  </si>
  <si>
    <r>
      <t xml:space="preserve">IONIAN EXPRESS </t>
    </r>
    <r>
      <rPr>
        <b/>
        <sz val="9"/>
        <rFont val="宋体"/>
        <family val="0"/>
      </rPr>
      <t>（达通博多）</t>
    </r>
  </si>
  <si>
    <r>
      <t>0KR</t>
    </r>
    <r>
      <rPr>
        <b/>
        <sz val="9"/>
        <color indexed="10"/>
        <rFont val="Times New Roman"/>
        <family val="1"/>
      </rPr>
      <t>S</t>
    </r>
    <r>
      <rPr>
        <b/>
        <sz val="10"/>
        <color indexed="10"/>
        <rFont val="Times New Roman"/>
        <family val="1"/>
      </rPr>
      <t>E</t>
    </r>
    <r>
      <rPr>
        <b/>
        <sz val="9"/>
        <rFont val="Times New Roman"/>
        <family val="1"/>
      </rPr>
      <t>W</t>
    </r>
  </si>
  <si>
    <t>ROTTERDAM BRIDGE</t>
  </si>
  <si>
    <t>002S</t>
  </si>
  <si>
    <t>002N</t>
  </si>
  <si>
    <t>003S</t>
  </si>
  <si>
    <t>003N</t>
  </si>
  <si>
    <t>P/O at JKT</t>
  </si>
  <si>
    <r>
      <t>0QA</t>
    </r>
    <r>
      <rPr>
        <b/>
        <sz val="9"/>
        <color indexed="10"/>
        <rFont val="Times New Roman"/>
        <family val="1"/>
      </rPr>
      <t>S5</t>
    </r>
    <r>
      <rPr>
        <b/>
        <sz val="9"/>
        <rFont val="Times New Roman"/>
        <family val="1"/>
      </rPr>
      <t>S</t>
    </r>
  </si>
  <si>
    <r>
      <t>0QA</t>
    </r>
    <r>
      <rPr>
        <b/>
        <sz val="9"/>
        <color indexed="10"/>
        <rFont val="Times New Roman"/>
        <family val="1"/>
      </rPr>
      <t>S5S</t>
    </r>
  </si>
  <si>
    <t>P/I at JKT</t>
  </si>
  <si>
    <t>0QA1TS</t>
  </si>
  <si>
    <t>0QA1UN</t>
  </si>
  <si>
    <t>0QA1WN</t>
  </si>
  <si>
    <t>0QA1XS</t>
  </si>
  <si>
    <t>0QA1YN</t>
  </si>
  <si>
    <t>0QA1ZS</t>
  </si>
  <si>
    <t>ARGOS</t>
  </si>
  <si>
    <r>
      <t>0KR</t>
    </r>
    <r>
      <rPr>
        <b/>
        <sz val="9"/>
        <color indexed="10"/>
        <rFont val="Times New Roman"/>
        <family val="1"/>
      </rPr>
      <t>S</t>
    </r>
    <r>
      <rPr>
        <b/>
        <sz val="10"/>
        <color indexed="10"/>
        <rFont val="Times New Roman"/>
        <family val="1"/>
      </rPr>
      <t>F</t>
    </r>
    <r>
      <rPr>
        <b/>
        <sz val="9"/>
        <rFont val="Times New Roman"/>
        <family val="1"/>
      </rPr>
      <t>E</t>
    </r>
  </si>
  <si>
    <t>ALS JUVENTUS</t>
  </si>
  <si>
    <t>CORONADO BAY</t>
  </si>
  <si>
    <t>0DZ0ON</t>
  </si>
  <si>
    <t>0DZ0QN</t>
  </si>
  <si>
    <t>0DZ0SN</t>
  </si>
  <si>
    <t>0DZ0UN</t>
  </si>
  <si>
    <t>0DZ0WN</t>
  </si>
  <si>
    <t>0DZ0YN</t>
  </si>
  <si>
    <t>0DZ10N</t>
  </si>
  <si>
    <t>0DZ12N</t>
  </si>
  <si>
    <t>0DZ14N</t>
  </si>
  <si>
    <t>0DZ16N</t>
  </si>
  <si>
    <t>0DZ18N</t>
  </si>
  <si>
    <t>0DZ1AN</t>
  </si>
  <si>
    <t>0DZ1CN</t>
  </si>
  <si>
    <t>0DZ1EN</t>
  </si>
  <si>
    <t>0DZ0IN</t>
  </si>
  <si>
    <t>0DZ0KN</t>
  </si>
  <si>
    <t>CORONADO BAY</t>
  </si>
  <si>
    <t>APL LOS ANGELES</t>
  </si>
  <si>
    <r>
      <t>0KR</t>
    </r>
    <r>
      <rPr>
        <b/>
        <sz val="10"/>
        <color indexed="10"/>
        <rFont val="Times New Roman"/>
        <family val="1"/>
      </rPr>
      <t>SP</t>
    </r>
    <r>
      <rPr>
        <b/>
        <sz val="9"/>
        <rFont val="Times New Roman"/>
        <family val="1"/>
      </rPr>
      <t>W</t>
    </r>
  </si>
  <si>
    <t>1827W</t>
  </si>
  <si>
    <t>1826W</t>
  </si>
  <si>
    <t>1827W</t>
  </si>
  <si>
    <t>1826E</t>
  </si>
  <si>
    <t>1826E</t>
  </si>
  <si>
    <t>1827E</t>
  </si>
  <si>
    <t>1827E</t>
  </si>
  <si>
    <t>1840W</t>
  </si>
  <si>
    <t>1840E</t>
  </si>
  <si>
    <t>1825W</t>
  </si>
  <si>
    <t>1825E</t>
  </si>
  <si>
    <t>1841W</t>
  </si>
  <si>
    <t>1841E</t>
  </si>
  <si>
    <t>1826W</t>
  </si>
  <si>
    <t>1826E</t>
  </si>
  <si>
    <t>1849S</t>
  </si>
  <si>
    <t>1849N</t>
  </si>
  <si>
    <t>1850S</t>
  </si>
  <si>
    <t>1850N</t>
  </si>
  <si>
    <t>1851S</t>
  </si>
  <si>
    <t>1851N</t>
  </si>
  <si>
    <t>1852S</t>
  </si>
  <si>
    <t>1852N</t>
  </si>
  <si>
    <t>004S</t>
  </si>
  <si>
    <t>004N</t>
  </si>
  <si>
    <t>124S</t>
  </si>
  <si>
    <t>124N</t>
  </si>
  <si>
    <t>118S</t>
  </si>
  <si>
    <t>118N</t>
  </si>
  <si>
    <t>005S</t>
  </si>
  <si>
    <t>125S</t>
  </si>
  <si>
    <t>125N</t>
  </si>
  <si>
    <r>
      <t>PANJA BHUM</t>
    </r>
    <r>
      <rPr>
        <b/>
        <sz val="9"/>
        <rFont val="宋体"/>
        <family val="0"/>
      </rPr>
      <t>（亚海帕尼亚）</t>
    </r>
  </si>
  <si>
    <t>1901E</t>
  </si>
  <si>
    <t>1901W</t>
  </si>
  <si>
    <t>1902E</t>
  </si>
  <si>
    <t>1902W</t>
  </si>
  <si>
    <t>1903E</t>
  </si>
  <si>
    <t>1903W</t>
  </si>
  <si>
    <t>1904E</t>
  </si>
  <si>
    <t>1904W</t>
  </si>
  <si>
    <t>1905E</t>
  </si>
  <si>
    <t>1905W</t>
  </si>
  <si>
    <t>Phase out</t>
  </si>
  <si>
    <t>Phase in</t>
  </si>
  <si>
    <t>THORSTAR</t>
  </si>
  <si>
    <t>0XS25S</t>
  </si>
  <si>
    <t>0XS26N</t>
  </si>
  <si>
    <t>021S</t>
  </si>
  <si>
    <t>021N</t>
  </si>
  <si>
    <t>0XS29S</t>
  </si>
  <si>
    <t>022S</t>
  </si>
  <si>
    <t>022N</t>
  </si>
  <si>
    <r>
      <rPr>
        <b/>
        <sz val="9"/>
        <color indexed="10"/>
        <rFont val="Times New Roman"/>
        <family val="1"/>
      </rPr>
      <t>0</t>
    </r>
    <r>
      <rPr>
        <b/>
        <sz val="9"/>
        <rFont val="Times New Roman"/>
        <family val="1"/>
      </rPr>
      <t>QA1VS</t>
    </r>
  </si>
  <si>
    <t>THU/THU</t>
  </si>
  <si>
    <t>0KRSUW</t>
  </si>
  <si>
    <t>P/O</t>
  </si>
  <si>
    <t>0KRSXE</t>
  </si>
  <si>
    <t>0KR3ZW</t>
  </si>
  <si>
    <t>0KR40E</t>
  </si>
  <si>
    <t>0KR43W</t>
  </si>
  <si>
    <t>0KR44E</t>
  </si>
  <si>
    <t>0KR47W</t>
  </si>
  <si>
    <t>0KR48E</t>
  </si>
  <si>
    <t>0KR4BW</t>
  </si>
  <si>
    <t>0KR4CE</t>
  </si>
  <si>
    <t xml:space="preserve">      CSE: CNNGB-CNSHA-THLCH-THBKK-THLCH-PHMNN-CNNGB  FULL CONTAINER WEEKLY SERVICE  </t>
  </si>
  <si>
    <t>7/Dec SHA(WGQ1) P/O</t>
  </si>
  <si>
    <t>CONSTANTINOS P</t>
  </si>
  <si>
    <t>CONSTANTINOS P</t>
  </si>
  <si>
    <t>TEAL HUNTER</t>
  </si>
  <si>
    <r>
      <t>0XS</t>
    </r>
    <r>
      <rPr>
        <b/>
        <sz val="9"/>
        <color indexed="10"/>
        <rFont val="Times New Roman"/>
        <family val="1"/>
      </rPr>
      <t>2</t>
    </r>
    <r>
      <rPr>
        <b/>
        <sz val="9"/>
        <rFont val="Times New Roman"/>
        <family val="1"/>
      </rPr>
      <t>AN</t>
    </r>
  </si>
  <si>
    <r>
      <t>0XS</t>
    </r>
    <r>
      <rPr>
        <b/>
        <sz val="9"/>
        <color indexed="10"/>
        <rFont val="Times New Roman"/>
        <family val="1"/>
      </rPr>
      <t>2</t>
    </r>
    <r>
      <rPr>
        <b/>
        <sz val="9"/>
        <rFont val="Times New Roman"/>
        <family val="1"/>
      </rPr>
      <t>BS</t>
    </r>
  </si>
  <si>
    <r>
      <t>0XS</t>
    </r>
    <r>
      <rPr>
        <b/>
        <sz val="9"/>
        <color indexed="10"/>
        <rFont val="Times New Roman"/>
        <family val="1"/>
      </rPr>
      <t>2</t>
    </r>
    <r>
      <rPr>
        <b/>
        <sz val="9"/>
        <rFont val="Times New Roman"/>
        <family val="1"/>
      </rPr>
      <t>CN</t>
    </r>
  </si>
  <si>
    <r>
      <t>0KR</t>
    </r>
    <r>
      <rPr>
        <b/>
        <sz val="10"/>
        <color indexed="10"/>
        <rFont val="Times New Roman"/>
        <family val="1"/>
      </rPr>
      <t>SR</t>
    </r>
    <r>
      <rPr>
        <b/>
        <sz val="9"/>
        <rFont val="Times New Roman"/>
        <family val="1"/>
      </rPr>
      <t>E</t>
    </r>
  </si>
  <si>
    <t>22-23/Dec SHA</t>
  </si>
  <si>
    <t>24/Dec NGB</t>
  </si>
  <si>
    <t>BLANK</t>
  </si>
  <si>
    <t>SCIO SKY</t>
  </si>
  <si>
    <t>0DZ1GN</t>
  </si>
  <si>
    <t>0DZ1IN</t>
  </si>
  <si>
    <t>OMIT</t>
  </si>
  <si>
    <t>OMIT</t>
  </si>
  <si>
    <t>BLANK SAILING</t>
  </si>
  <si>
    <t>0XS2FS</t>
  </si>
  <si>
    <t>0XS2GN</t>
  </si>
  <si>
    <t>0XS2HS</t>
  </si>
  <si>
    <t>0XS2IN</t>
  </si>
  <si>
    <t>023S</t>
  </si>
  <si>
    <t>023N</t>
  </si>
  <si>
    <t>0XS2LS</t>
  </si>
  <si>
    <t>0XS2MN</t>
  </si>
  <si>
    <t>1/Jan SHA</t>
  </si>
  <si>
    <t>2/Jan NGB</t>
  </si>
  <si>
    <t>119N</t>
  </si>
  <si>
    <t>121S</t>
  </si>
  <si>
    <t>208S</t>
  </si>
  <si>
    <t>126S</t>
  </si>
  <si>
    <t>122S</t>
  </si>
  <si>
    <t>209S</t>
  </si>
  <si>
    <t>127S</t>
  </si>
  <si>
    <t>210S</t>
  </si>
  <si>
    <t>128S</t>
  </si>
  <si>
    <t>70S</t>
  </si>
  <si>
    <t>OMIT</t>
  </si>
  <si>
    <t>348S</t>
  </si>
  <si>
    <t>71S</t>
  </si>
  <si>
    <t>349S</t>
  </si>
  <si>
    <t>72S</t>
  </si>
  <si>
    <t>350S</t>
  </si>
  <si>
    <t>AS LEONA</t>
  </si>
  <si>
    <t>1901W</t>
  </si>
  <si>
    <t>P/O after discharge at HPH</t>
  </si>
  <si>
    <t>OTANA BHUM</t>
  </si>
  <si>
    <t>1902W</t>
  </si>
  <si>
    <t>OMIT</t>
  </si>
  <si>
    <t>FESCO VOYAGER</t>
  </si>
  <si>
    <t>1902W</t>
  </si>
  <si>
    <t>OMIT</t>
  </si>
  <si>
    <r>
      <t xml:space="preserve">P/O at HPH, </t>
    </r>
    <r>
      <rPr>
        <b/>
        <sz val="9"/>
        <color indexed="10"/>
        <rFont val="Times New Roman"/>
        <family val="1"/>
      </rPr>
      <t>BLANK SAILING(</t>
    </r>
    <r>
      <rPr>
        <b/>
        <sz val="9"/>
        <color indexed="10"/>
        <rFont val="宋体"/>
        <family val="0"/>
      </rPr>
      <t>春节停班</t>
    </r>
    <r>
      <rPr>
        <b/>
        <sz val="9"/>
        <color indexed="10"/>
        <rFont val="Times New Roman"/>
        <family val="1"/>
      </rPr>
      <t>)</t>
    </r>
  </si>
  <si>
    <t>1903W</t>
  </si>
  <si>
    <t>1901E</t>
  </si>
  <si>
    <t>YONG YUE 7</t>
  </si>
  <si>
    <t>1901W</t>
  </si>
  <si>
    <t>P/O after discharge at HPH</t>
  </si>
  <si>
    <t>FESCO VOYAGER</t>
  </si>
  <si>
    <t>1901E</t>
  </si>
  <si>
    <t>1902E</t>
  </si>
  <si>
    <t>P/I at HPH</t>
  </si>
  <si>
    <t>1903E</t>
  </si>
  <si>
    <t>20/Feb NGB</t>
  </si>
  <si>
    <t>22/Feb TAO</t>
  </si>
  <si>
    <t>24/Feb SHA</t>
  </si>
  <si>
    <t>P/I at HPH</t>
  </si>
  <si>
    <t>1903E</t>
  </si>
  <si>
    <t>1901S</t>
  </si>
  <si>
    <t>1901N</t>
  </si>
  <si>
    <t>1902S</t>
  </si>
  <si>
    <t>1902N</t>
  </si>
  <si>
    <t>1903N</t>
  </si>
  <si>
    <t>1904N</t>
  </si>
  <si>
    <t>1905N</t>
  </si>
  <si>
    <t>1903S</t>
  </si>
  <si>
    <t>1904S</t>
  </si>
  <si>
    <t>1905S</t>
  </si>
  <si>
    <t>SUN/MON</t>
  </si>
  <si>
    <t>0QA20N</t>
  </si>
  <si>
    <t>0QA21S</t>
  </si>
  <si>
    <t>0QA22N</t>
  </si>
  <si>
    <t>0QA23S</t>
  </si>
  <si>
    <t>0QA24N</t>
  </si>
  <si>
    <t>0QA25S</t>
  </si>
  <si>
    <t>0QA26N</t>
  </si>
  <si>
    <t>010S</t>
  </si>
  <si>
    <t>0XA1ZS</t>
  </si>
  <si>
    <t>0XA20N</t>
  </si>
  <si>
    <t>010N</t>
  </si>
  <si>
    <t>0QA27S</t>
  </si>
  <si>
    <t>0QA28N</t>
  </si>
  <si>
    <t>0QA2DS</t>
  </si>
  <si>
    <t>0QA2EN</t>
  </si>
  <si>
    <t>0KR4FW</t>
  </si>
  <si>
    <t>0KR4GE</t>
  </si>
  <si>
    <t>0KR4RW</t>
  </si>
  <si>
    <t>0KR4SE</t>
  </si>
  <si>
    <t>0XS2NS</t>
  </si>
  <si>
    <t>0XS2ON</t>
  </si>
  <si>
    <t>024S</t>
  </si>
  <si>
    <t>024N</t>
  </si>
  <si>
    <t>0XS2RS</t>
  </si>
  <si>
    <t>0XS2SN</t>
  </si>
  <si>
    <t>0XS2TS</t>
  </si>
  <si>
    <t>0XS2UN</t>
  </si>
  <si>
    <t>1902N</t>
  </si>
  <si>
    <t>1904N</t>
  </si>
  <si>
    <t>1906N</t>
  </si>
  <si>
    <t>1906N</t>
  </si>
  <si>
    <t>OMIT</t>
  </si>
  <si>
    <t>TRF KAYA</t>
  </si>
  <si>
    <t>TRF KAYA</t>
  </si>
  <si>
    <t>0DZ1KN</t>
  </si>
  <si>
    <t>0DZ1MN</t>
  </si>
  <si>
    <t>0DZ1ON</t>
  </si>
  <si>
    <t>VOID</t>
  </si>
  <si>
    <t>Sliding one week</t>
  </si>
  <si>
    <t>0XA25S</t>
  </si>
  <si>
    <t>0XA26N</t>
  </si>
  <si>
    <t>APL OAKLAND</t>
  </si>
  <si>
    <t>PADIAN 2</t>
  </si>
  <si>
    <t>1901E</t>
  </si>
  <si>
    <t>P/O at HPH after discharge</t>
  </si>
  <si>
    <t>P/I at HPH</t>
  </si>
  <si>
    <t>SEASPAN NINGBO</t>
  </si>
  <si>
    <t>001S</t>
  </si>
  <si>
    <t>001N</t>
  </si>
  <si>
    <t>16/Jan NGB</t>
  </si>
  <si>
    <t>13/Jan HKG</t>
  </si>
  <si>
    <t>18/Jan  TAO</t>
  </si>
  <si>
    <t>20/Jan SHA</t>
  </si>
  <si>
    <t>20/Jan HKG</t>
  </si>
  <si>
    <t>23/Jan NGB</t>
  </si>
  <si>
    <t>25/Jan TAO</t>
  </si>
  <si>
    <t>27/Jan SHA</t>
  </si>
  <si>
    <t>17/Feb HKG</t>
  </si>
  <si>
    <t>006S</t>
  </si>
  <si>
    <t>006N</t>
  </si>
  <si>
    <t>126S</t>
  </si>
  <si>
    <t>126N</t>
  </si>
  <si>
    <t>120N</t>
  </si>
  <si>
    <t>P/I at HPH</t>
  </si>
  <si>
    <t>1904E</t>
  </si>
  <si>
    <t>FESCO VOYAGER</t>
  </si>
  <si>
    <t>1904W</t>
  </si>
  <si>
    <t>OMIT</t>
  </si>
  <si>
    <t>1904E</t>
  </si>
  <si>
    <r>
      <t>BLANK SAILING(</t>
    </r>
    <r>
      <rPr>
        <b/>
        <sz val="9"/>
        <color indexed="10"/>
        <rFont val="宋体"/>
        <family val="0"/>
      </rPr>
      <t>春节停班</t>
    </r>
    <r>
      <rPr>
        <b/>
        <sz val="9"/>
        <color indexed="10"/>
        <rFont val="Times New Roman"/>
        <family val="1"/>
      </rPr>
      <t>)</t>
    </r>
  </si>
  <si>
    <t>15-16/Feb</t>
  </si>
  <si>
    <t>BLANK SAILING</t>
  </si>
  <si>
    <t>1904E</t>
  </si>
  <si>
    <t>27/Feb NGB</t>
  </si>
  <si>
    <t>1/Mar TAO</t>
  </si>
  <si>
    <t>20/Feb NGB</t>
  </si>
  <si>
    <t>22/Feb TAO</t>
  </si>
  <si>
    <t>22-23/Feb</t>
  </si>
  <si>
    <t>1903W</t>
  </si>
  <si>
    <t>BLANK SAILING</t>
  </si>
  <si>
    <t>0KR4VW</t>
  </si>
  <si>
    <t>0KR4WE</t>
  </si>
  <si>
    <t>0KR4ZW</t>
  </si>
  <si>
    <t>0KR50E</t>
  </si>
  <si>
    <t>0KR53W</t>
  </si>
  <si>
    <t>0KR54E</t>
  </si>
  <si>
    <t>0KR57W</t>
  </si>
  <si>
    <t>0KR58E</t>
  </si>
  <si>
    <t>ARGOS</t>
  </si>
  <si>
    <t>P/O at MNS</t>
  </si>
  <si>
    <t>P/O at MNS</t>
  </si>
  <si>
    <t>0QA2FS</t>
  </si>
  <si>
    <t>0QA2GN</t>
  </si>
  <si>
    <t>0QA2HS</t>
  </si>
  <si>
    <t>0QA2IN</t>
  </si>
  <si>
    <t>0QA2JS</t>
  </si>
  <si>
    <t>0QA2KN</t>
  </si>
  <si>
    <t>001S</t>
  </si>
  <si>
    <t>001N</t>
  </si>
  <si>
    <t>127S</t>
  </si>
  <si>
    <t>127N</t>
  </si>
  <si>
    <t>002S</t>
  </si>
  <si>
    <t>002N</t>
  </si>
  <si>
    <t>1906W</t>
  </si>
  <si>
    <t>1907W</t>
  </si>
  <si>
    <t>1908W</t>
  </si>
  <si>
    <t>1909W</t>
  </si>
  <si>
    <t>1906E</t>
  </si>
  <si>
    <t>1907E</t>
  </si>
  <si>
    <t>1908E</t>
  </si>
  <si>
    <t>1909E</t>
  </si>
  <si>
    <t>BLANK SAILING</t>
  </si>
  <si>
    <t>1910W</t>
  </si>
  <si>
    <t>1911W</t>
  </si>
  <si>
    <t>1910E</t>
  </si>
  <si>
    <t>1911E</t>
  </si>
  <si>
    <t>BLANK SAILING</t>
  </si>
  <si>
    <t>SLIDING ONE WEEK</t>
  </si>
  <si>
    <t>1905W</t>
  </si>
  <si>
    <t>27/Feb NGB</t>
  </si>
  <si>
    <t>1/Mar TAO</t>
  </si>
  <si>
    <t>1905E</t>
  </si>
  <si>
    <t>1905W</t>
  </si>
  <si>
    <t>1906W</t>
  </si>
  <si>
    <t>1906E</t>
  </si>
  <si>
    <t>PADIAN 2</t>
  </si>
  <si>
    <t>1905W</t>
  </si>
  <si>
    <t>P/I at SHA</t>
  </si>
  <si>
    <t>1905E</t>
  </si>
  <si>
    <t>1906W</t>
  </si>
  <si>
    <t>1906E</t>
  </si>
  <si>
    <t>PADIAN 2</t>
  </si>
  <si>
    <t>P/I</t>
  </si>
  <si>
    <t>P/O at MNN</t>
  </si>
  <si>
    <t>P/I</t>
  </si>
  <si>
    <t>1906S</t>
  </si>
  <si>
    <t>1906N</t>
  </si>
  <si>
    <t>1908S</t>
  </si>
  <si>
    <t>1908N</t>
  </si>
  <si>
    <t>1909S</t>
  </si>
  <si>
    <t>1909N</t>
  </si>
  <si>
    <r>
      <t>BLANK SAILING (</t>
    </r>
    <r>
      <rPr>
        <b/>
        <sz val="9"/>
        <color indexed="10"/>
        <rFont val="宋体"/>
        <family val="0"/>
      </rPr>
      <t>春节停班</t>
    </r>
    <r>
      <rPr>
        <b/>
        <sz val="9"/>
        <color indexed="10"/>
        <rFont val="Times New Roman"/>
        <family val="1"/>
      </rPr>
      <t>)</t>
    </r>
  </si>
  <si>
    <t>1902E</t>
  </si>
  <si>
    <t>OMIT</t>
  </si>
  <si>
    <r>
      <t xml:space="preserve">OTANA BHUM </t>
    </r>
    <r>
      <rPr>
        <b/>
        <sz val="9"/>
        <color indexed="10"/>
        <rFont val="宋体"/>
        <family val="0"/>
      </rPr>
      <t>（达通神户）</t>
    </r>
  </si>
  <si>
    <r>
      <t xml:space="preserve">OTANA BHUM </t>
    </r>
    <r>
      <rPr>
        <b/>
        <sz val="9"/>
        <rFont val="宋体"/>
        <family val="0"/>
      </rPr>
      <t>（达通神户）</t>
    </r>
  </si>
  <si>
    <t>SLIDING ONE WEEK</t>
  </si>
  <si>
    <t>1908N</t>
  </si>
  <si>
    <t>1908N</t>
  </si>
  <si>
    <t>0DZ1SN</t>
  </si>
  <si>
    <t>0DZ1WN</t>
  </si>
  <si>
    <t>OMIT</t>
  </si>
  <si>
    <t>OMIT</t>
  </si>
  <si>
    <t>OMIT</t>
  </si>
  <si>
    <t>WAN HAI 261</t>
  </si>
  <si>
    <t>284S</t>
  </si>
  <si>
    <t>285S</t>
  </si>
  <si>
    <t>286S</t>
  </si>
  <si>
    <t>287S</t>
  </si>
  <si>
    <t>KICT</t>
  </si>
  <si>
    <t>HAITIAN</t>
  </si>
  <si>
    <t>Kobe ( OTANA BHUM )</t>
  </si>
  <si>
    <t>FILIA T</t>
  </si>
  <si>
    <t>1905W</t>
  </si>
  <si>
    <t>121S</t>
  </si>
  <si>
    <t>121N</t>
  </si>
  <si>
    <r>
      <t>0KR</t>
    </r>
    <r>
      <rPr>
        <b/>
        <sz val="9"/>
        <color indexed="10"/>
        <rFont val="Times New Roman"/>
        <family val="1"/>
      </rPr>
      <t>T1</t>
    </r>
    <r>
      <rPr>
        <b/>
        <sz val="9"/>
        <rFont val="Times New Roman"/>
        <family val="1"/>
      </rPr>
      <t>W</t>
    </r>
  </si>
  <si>
    <r>
      <t>0KR</t>
    </r>
    <r>
      <rPr>
        <b/>
        <sz val="9"/>
        <color indexed="10"/>
        <rFont val="Times New Roman"/>
        <family val="1"/>
      </rPr>
      <t>T2</t>
    </r>
    <r>
      <rPr>
        <b/>
        <sz val="9"/>
        <rFont val="Times New Roman"/>
        <family val="1"/>
      </rPr>
      <t>E</t>
    </r>
  </si>
  <si>
    <t>P/I</t>
  </si>
  <si>
    <t>19-20/Jan</t>
  </si>
  <si>
    <t>26-27/Jan</t>
  </si>
  <si>
    <t>0KR5BW</t>
  </si>
  <si>
    <t>0KR5CE</t>
  </si>
  <si>
    <t>0KR5FW</t>
  </si>
  <si>
    <t>0KR5GE</t>
  </si>
  <si>
    <t>0KR5JW</t>
  </si>
  <si>
    <t>0KR5KE</t>
  </si>
  <si>
    <t>0KR5NW</t>
  </si>
  <si>
    <t>0KR5OE</t>
  </si>
  <si>
    <t>0KR5RW</t>
  </si>
  <si>
    <t>0KR5SE</t>
  </si>
  <si>
    <t>0QA2LS</t>
  </si>
  <si>
    <t>0QA2MN</t>
  </si>
  <si>
    <t>0QA2NS</t>
  </si>
  <si>
    <t>0QA2ON</t>
  </si>
  <si>
    <t>1912E</t>
  </si>
  <si>
    <t>1912W</t>
  </si>
  <si>
    <t>1913E</t>
  </si>
  <si>
    <t>1913W</t>
  </si>
  <si>
    <t>1914E</t>
  </si>
  <si>
    <t>1914W</t>
  </si>
  <si>
    <t>1915E</t>
  </si>
  <si>
    <t>1915W</t>
  </si>
  <si>
    <t>122S</t>
  </si>
  <si>
    <t>122N</t>
  </si>
  <si>
    <t>128S</t>
  </si>
  <si>
    <t>128N</t>
  </si>
  <si>
    <t>003S</t>
  </si>
  <si>
    <t>003N</t>
  </si>
  <si>
    <t>123S</t>
  </si>
  <si>
    <t>123N</t>
  </si>
  <si>
    <t>129S</t>
  </si>
  <si>
    <t>129N</t>
  </si>
  <si>
    <t>004S</t>
  </si>
  <si>
    <t>004N</t>
  </si>
  <si>
    <t>025S</t>
  </si>
  <si>
    <t>025N</t>
  </si>
  <si>
    <t>0XS2XS</t>
  </si>
  <si>
    <t>0XS2YN</t>
  </si>
  <si>
    <t>0XS2ZS</t>
  </si>
  <si>
    <t>0XS30N</t>
  </si>
  <si>
    <t>026S</t>
  </si>
  <si>
    <t>026N</t>
  </si>
  <si>
    <t>0XS33S</t>
  </si>
  <si>
    <t>0XS34N</t>
  </si>
  <si>
    <t>0XS35S</t>
  </si>
  <si>
    <t>0XS36N</t>
  </si>
  <si>
    <t>OMIT</t>
  </si>
  <si>
    <t>123S</t>
  </si>
  <si>
    <t>124S</t>
  </si>
  <si>
    <t>211S</t>
  </si>
  <si>
    <t>129S</t>
  </si>
  <si>
    <t>125S</t>
  </si>
  <si>
    <t>212S</t>
  </si>
  <si>
    <t>130S</t>
  </si>
  <si>
    <t>73S</t>
  </si>
  <si>
    <t>351S</t>
  </si>
  <si>
    <t>288S</t>
  </si>
  <si>
    <t>74S</t>
  </si>
  <si>
    <t>WAI HAI 172</t>
  </si>
  <si>
    <t>315S</t>
  </si>
  <si>
    <t>PADIAN 2</t>
  </si>
  <si>
    <t>1906W</t>
  </si>
  <si>
    <t>1906E</t>
  </si>
  <si>
    <t>FESCO VOYAGER</t>
  </si>
  <si>
    <t>1907W</t>
  </si>
  <si>
    <t>1907E</t>
  </si>
  <si>
    <t>1910S</t>
  </si>
  <si>
    <t>1910N</t>
  </si>
  <si>
    <t>1911S</t>
  </si>
  <si>
    <t>1911N</t>
  </si>
  <si>
    <t>1912S</t>
  </si>
  <si>
    <t>1912N</t>
  </si>
  <si>
    <t>1913S</t>
  </si>
  <si>
    <t>1913N</t>
  </si>
  <si>
    <t>1914S</t>
  </si>
  <si>
    <t>1914N</t>
  </si>
  <si>
    <t>1910N</t>
  </si>
  <si>
    <t>1910N</t>
  </si>
  <si>
    <t>1912N</t>
  </si>
  <si>
    <t>1912N</t>
  </si>
  <si>
    <t>Tianjin Five Continents International Container Terminal (FICT) - since on February 11th, 2019</t>
  </si>
  <si>
    <t>Tianjin Five Continents International Container Terminal (FICT)</t>
  </si>
  <si>
    <t>LILA BHUM</t>
  </si>
  <si>
    <t>KITI BHUM</t>
  </si>
  <si>
    <t>LILA BHUM</t>
  </si>
  <si>
    <t>KITI BHUM</t>
  </si>
  <si>
    <t>002N</t>
  </si>
  <si>
    <t>001S</t>
  </si>
  <si>
    <t>001N</t>
  </si>
  <si>
    <t>002S</t>
  </si>
  <si>
    <t>002N</t>
  </si>
  <si>
    <t>马尼拉（北）</t>
  </si>
  <si>
    <t>Manila (N)</t>
  </si>
  <si>
    <t>ICTSI</t>
  </si>
  <si>
    <t>FRI/SAT</t>
  </si>
  <si>
    <t>Shanghai (WGQ4)</t>
  </si>
  <si>
    <t>OMIT</t>
  </si>
  <si>
    <t>NEWARK</t>
  </si>
  <si>
    <t>NAVIOS AMARANTH</t>
  </si>
  <si>
    <t>P/O</t>
  </si>
  <si>
    <t>MATTINA</t>
  </si>
  <si>
    <t>OMIT</t>
  </si>
  <si>
    <t>0XA2HS</t>
  </si>
  <si>
    <t>0XA2IN</t>
  </si>
  <si>
    <t>0XA2NS</t>
  </si>
  <si>
    <t>0XA2ON</t>
  </si>
  <si>
    <t>003S</t>
  </si>
  <si>
    <t>005S</t>
  </si>
  <si>
    <t>003N</t>
  </si>
  <si>
    <t>005N</t>
  </si>
  <si>
    <r>
      <t>0XA</t>
    </r>
    <r>
      <rPr>
        <b/>
        <sz val="9"/>
        <color indexed="10"/>
        <rFont val="Times New Roman"/>
        <family val="1"/>
      </rPr>
      <t>2</t>
    </r>
    <r>
      <rPr>
        <b/>
        <sz val="9"/>
        <rFont val="Times New Roman"/>
        <family val="1"/>
      </rPr>
      <t>BS</t>
    </r>
  </si>
  <si>
    <r>
      <t>0XA</t>
    </r>
    <r>
      <rPr>
        <b/>
        <sz val="9"/>
        <color indexed="10"/>
        <rFont val="Times New Roman"/>
        <family val="1"/>
      </rPr>
      <t>2</t>
    </r>
    <r>
      <rPr>
        <b/>
        <sz val="9"/>
        <rFont val="Times New Roman"/>
        <family val="1"/>
      </rPr>
      <t>CN</t>
    </r>
  </si>
  <si>
    <t>OMIT</t>
  </si>
  <si>
    <t>SEASPAN VANCOUVER</t>
  </si>
  <si>
    <t>7/Mar NGB</t>
  </si>
  <si>
    <t>8/Mar SHA</t>
  </si>
  <si>
    <t>10/Mar TAO</t>
  </si>
  <si>
    <t>19001N</t>
  </si>
  <si>
    <t>13/Mar SKU</t>
  </si>
  <si>
    <t>19004N</t>
  </si>
  <si>
    <t>19005N</t>
  </si>
  <si>
    <t>0DZ20N</t>
  </si>
  <si>
    <t>0DZ24N</t>
  </si>
  <si>
    <t>19006N</t>
  </si>
  <si>
    <t>19007N</t>
  </si>
  <si>
    <t>7/Mar NGB</t>
  </si>
  <si>
    <t>8/Mar SHA</t>
  </si>
  <si>
    <t>10/Mar TAO</t>
  </si>
  <si>
    <t>KITI BHUM</t>
  </si>
  <si>
    <t>1905W</t>
  </si>
  <si>
    <t>P/I at SHA</t>
  </si>
  <si>
    <t>OMIT</t>
  </si>
  <si>
    <t>1905E</t>
  </si>
  <si>
    <t>JACK LONDON</t>
  </si>
  <si>
    <t>0QA2PS</t>
  </si>
  <si>
    <t>0QA2QN</t>
  </si>
  <si>
    <t>0QA2RS</t>
  </si>
  <si>
    <t>0QA2SN</t>
  </si>
  <si>
    <t>0QA2TS</t>
  </si>
  <si>
    <t>0QA2UN</t>
  </si>
  <si>
    <t>0QA2VS</t>
  </si>
  <si>
    <t>0QA2WN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</si>
</sst>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&quot;S&quot;"/>
    <numFmt numFmtId="177" formatCode="[$-409]d/mmm;@"/>
    <numFmt numFmtId="178" formatCode="mmm\-yyyy"/>
    <numFmt numFmtId="179" formatCode="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0"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sz val="9"/>
      <name val="宋体"/>
      <family val="0"/>
    </font>
    <font>
      <sz val="11"/>
      <name val="微软雅黑"/>
      <family val="2"/>
    </font>
    <font>
      <b/>
      <sz val="9"/>
      <color indexed="10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11.25"/>
      <name val="微软雅黑"/>
      <family val="2"/>
    </font>
    <font>
      <sz val="12"/>
      <name val="微软雅黑"/>
      <family val="2"/>
    </font>
    <font>
      <sz val="12"/>
      <name val="新細明體"/>
      <family val="1"/>
    </font>
    <font>
      <b/>
      <sz val="18"/>
      <color indexed="10"/>
      <name val="微软雅黑"/>
      <family val="2"/>
    </font>
    <font>
      <b/>
      <sz val="14"/>
      <color indexed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바탕체"/>
      <family val="3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b/>
      <sz val="9"/>
      <color indexed="10"/>
      <name val="宋体"/>
      <family val="0"/>
    </font>
    <font>
      <b/>
      <sz val="16"/>
      <color indexed="10"/>
      <name val="微软雅黑"/>
      <family val="2"/>
    </font>
    <font>
      <b/>
      <sz val="12"/>
      <color indexed="10"/>
      <name val="Arial"/>
      <family val="2"/>
    </font>
    <font>
      <b/>
      <sz val="10"/>
      <color indexed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宋体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23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22" borderId="8" applyNumberFormat="0" applyAlignment="0" applyProtection="0"/>
    <xf numFmtId="0" fontId="63" fillId="31" borderId="5" applyNumberFormat="0" applyAlignment="0" applyProtection="0"/>
    <xf numFmtId="0" fontId="16" fillId="0" borderId="0">
      <alignment/>
      <protection/>
    </xf>
    <xf numFmtId="0" fontId="20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21" fillId="0" borderId="0">
      <alignment/>
      <protection/>
    </xf>
  </cellStyleXfs>
  <cellXfs count="330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33" borderId="10" xfId="41" applyFont="1" applyFill="1" applyBorder="1" applyAlignment="1">
      <alignment horizontal="center" vertical="center"/>
      <protection/>
    </xf>
    <xf numFmtId="0" fontId="6" fillId="33" borderId="10" xfId="41" applyFont="1" applyFill="1" applyBorder="1" applyAlignment="1">
      <alignment horizontal="center" vertical="center"/>
      <protection/>
    </xf>
    <xf numFmtId="0" fontId="6" fillId="33" borderId="11" xfId="41" applyFont="1" applyFill="1" applyBorder="1" applyAlignment="1">
      <alignment horizontal="center" vertical="center"/>
      <protection/>
    </xf>
    <xf numFmtId="0" fontId="6" fillId="33" borderId="12" xfId="41" applyFont="1" applyFill="1" applyBorder="1" applyAlignment="1">
      <alignment horizontal="center" vertical="center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6" fillId="0" borderId="10" xfId="41" applyFont="1" applyFill="1" applyBorder="1" applyAlignment="1">
      <alignment horizontal="center" vertical="center"/>
      <protection/>
    </xf>
    <xf numFmtId="16" fontId="6" fillId="0" borderId="10" xfId="0" applyNumberFormat="1" applyFont="1" applyFill="1" applyBorder="1" applyAlignment="1">
      <alignment horizontal="center" vertical="center"/>
    </xf>
    <xf numFmtId="0" fontId="8" fillId="0" borderId="10" xfId="41" applyFont="1" applyFill="1" applyBorder="1" applyAlignment="1">
      <alignment horizontal="center" vertical="center"/>
      <protection/>
    </xf>
    <xf numFmtId="176" fontId="8" fillId="0" borderId="10" xfId="41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vertical="center"/>
    </xf>
    <xf numFmtId="0" fontId="10" fillId="35" borderId="1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/>
    </xf>
    <xf numFmtId="16" fontId="13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 horizontal="center" vertical="center"/>
    </xf>
    <xf numFmtId="16" fontId="13" fillId="0" borderId="10" xfId="41" applyNumberFormat="1" applyFont="1" applyFill="1" applyBorder="1" applyAlignment="1">
      <alignment horizontal="center" vertical="center"/>
      <protection/>
    </xf>
    <xf numFmtId="177" fontId="13" fillId="0" borderId="10" xfId="41" applyNumberFormat="1" applyFont="1" applyFill="1" applyBorder="1" applyAlignment="1">
      <alignment horizontal="center" vertical="center"/>
      <protection/>
    </xf>
    <xf numFmtId="0" fontId="8" fillId="0" borderId="10" xfId="41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6" fontId="13" fillId="0" borderId="0" xfId="0" applyNumberFormat="1" applyFont="1" applyFill="1" applyBorder="1" applyAlignment="1">
      <alignment horizontal="center" vertical="center"/>
    </xf>
    <xf numFmtId="177" fontId="13" fillId="0" borderId="0" xfId="0" applyNumberFormat="1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vertical="center"/>
    </xf>
    <xf numFmtId="177" fontId="6" fillId="36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14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10" xfId="63" applyFont="1" applyFill="1" applyBorder="1" applyAlignment="1">
      <alignment/>
      <protection/>
    </xf>
    <xf numFmtId="0" fontId="0" fillId="0" borderId="0" xfId="0" applyFill="1" applyAlignment="1">
      <alignment vertical="center"/>
    </xf>
    <xf numFmtId="16" fontId="22" fillId="0" borderId="10" xfId="0" applyNumberFormat="1" applyFont="1" applyFill="1" applyBorder="1" applyAlignment="1">
      <alignment horizontal="center" vertical="center"/>
    </xf>
    <xf numFmtId="16" fontId="13" fillId="0" borderId="10" xfId="0" applyNumberFormat="1" applyFont="1" applyBorder="1" applyAlignment="1">
      <alignment horizontal="center" vertical="center"/>
    </xf>
    <xf numFmtId="0" fontId="12" fillId="36" borderId="14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4" fillId="37" borderId="10" xfId="0" applyFont="1" applyFill="1" applyBorder="1" applyAlignment="1">
      <alignment wrapText="1"/>
    </xf>
    <xf numFmtId="16" fontId="13" fillId="0" borderId="0" xfId="41" applyNumberFormat="1" applyFont="1" applyFill="1" applyBorder="1" applyAlignment="1">
      <alignment horizontal="center" vertical="center"/>
      <protection/>
    </xf>
    <xf numFmtId="177" fontId="13" fillId="0" borderId="0" xfId="41" applyNumberFormat="1" applyFont="1" applyFill="1" applyBorder="1" applyAlignment="1">
      <alignment horizontal="center" vertical="center"/>
      <protection/>
    </xf>
    <xf numFmtId="0" fontId="8" fillId="38" borderId="10" xfId="4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vertical="center"/>
    </xf>
    <xf numFmtId="0" fontId="8" fillId="39" borderId="10" xfId="0" applyFont="1" applyFill="1" applyBorder="1" applyAlignment="1">
      <alignment vertical="center"/>
    </xf>
    <xf numFmtId="16" fontId="6" fillId="39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41" applyFont="1" applyFill="1" applyBorder="1" applyAlignment="1">
      <alignment horizontal="center" vertical="center"/>
      <protection/>
    </xf>
    <xf numFmtId="16" fontId="6" fillId="37" borderId="10" xfId="0" applyNumberFormat="1" applyFont="1" applyFill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center"/>
    </xf>
    <xf numFmtId="0" fontId="7" fillId="40" borderId="13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top"/>
    </xf>
    <xf numFmtId="0" fontId="8" fillId="0" borderId="10" xfId="63" applyFont="1" applyFill="1" applyBorder="1" applyAlignment="1">
      <alignment horizontal="left"/>
      <protection/>
    </xf>
    <xf numFmtId="0" fontId="9" fillId="0" borderId="10" xfId="63" applyFont="1" applyFill="1" applyBorder="1" applyAlignment="1">
      <alignment/>
      <protection/>
    </xf>
    <xf numFmtId="0" fontId="5" fillId="33" borderId="17" xfId="41" applyFont="1" applyFill="1" applyBorder="1" applyAlignment="1">
      <alignment horizontal="center" vertical="center"/>
      <protection/>
    </xf>
    <xf numFmtId="0" fontId="6" fillId="33" borderId="13" xfId="4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6" fontId="13" fillId="41" borderId="10" xfId="0" applyNumberFormat="1" applyFont="1" applyFill="1" applyBorder="1" applyAlignment="1">
      <alignment horizontal="center" vertical="center"/>
    </xf>
    <xf numFmtId="16" fontId="13" fillId="42" borderId="10" xfId="0" applyNumberFormat="1" applyFont="1" applyFill="1" applyBorder="1" applyAlignment="1">
      <alignment horizontal="center" vertical="center"/>
    </xf>
    <xf numFmtId="176" fontId="8" fillId="41" borderId="10" xfId="0" applyNumberFormat="1" applyFont="1" applyFill="1" applyBorder="1" applyAlignment="1">
      <alignment horizontal="center" vertical="center"/>
    </xf>
    <xf numFmtId="176" fontId="8" fillId="42" borderId="10" xfId="0" applyNumberFormat="1" applyFont="1" applyFill="1" applyBorder="1" applyAlignment="1">
      <alignment horizontal="center" vertical="center"/>
    </xf>
    <xf numFmtId="0" fontId="8" fillId="41" borderId="10" xfId="63" applyFont="1" applyFill="1" applyBorder="1" applyAlignment="1">
      <alignment/>
      <protection/>
    </xf>
    <xf numFmtId="0" fontId="64" fillId="0" borderId="10" xfId="63" applyFont="1" applyFill="1" applyBorder="1" applyAlignment="1">
      <alignment horizontal="left"/>
      <protection/>
    </xf>
    <xf numFmtId="0" fontId="65" fillId="0" borderId="10" xfId="63" applyFont="1" applyFill="1" applyBorder="1" applyAlignment="1">
      <alignment horizontal="center"/>
      <protection/>
    </xf>
    <xf numFmtId="176" fontId="8" fillId="43" borderId="10" xfId="0" applyNumberFormat="1" applyFont="1" applyFill="1" applyBorder="1" applyAlignment="1">
      <alignment horizontal="center" vertical="center"/>
    </xf>
    <xf numFmtId="0" fontId="8" fillId="42" borderId="10" xfId="41" applyFont="1" applyFill="1" applyBorder="1" applyAlignment="1">
      <alignment horizontal="center"/>
      <protection/>
    </xf>
    <xf numFmtId="16" fontId="13" fillId="42" borderId="10" xfId="41" applyNumberFormat="1" applyFont="1" applyFill="1" applyBorder="1" applyAlignment="1">
      <alignment horizontal="center" vertical="center"/>
      <protection/>
    </xf>
    <xf numFmtId="16" fontId="66" fillId="41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6" fontId="13" fillId="43" borderId="10" xfId="0" applyNumberFormat="1" applyFont="1" applyFill="1" applyBorder="1" applyAlignment="1">
      <alignment horizontal="center" vertical="center"/>
    </xf>
    <xf numFmtId="16" fontId="8" fillId="42" borderId="10" xfId="41" applyNumberFormat="1" applyFont="1" applyFill="1" applyBorder="1" applyAlignment="1">
      <alignment horizontal="center" vertical="center"/>
      <protection/>
    </xf>
    <xf numFmtId="16" fontId="66" fillId="43" borderId="10" xfId="0" applyNumberFormat="1" applyFont="1" applyFill="1" applyBorder="1" applyAlignment="1">
      <alignment horizontal="center" vertical="center"/>
    </xf>
    <xf numFmtId="0" fontId="8" fillId="44" borderId="10" xfId="63" applyFont="1" applyFill="1" applyBorder="1" applyAlignment="1">
      <alignment/>
      <protection/>
    </xf>
    <xf numFmtId="177" fontId="13" fillId="41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41" borderId="18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8" fillId="44" borderId="10" xfId="0" applyNumberFormat="1" applyFont="1" applyFill="1" applyBorder="1" applyAlignment="1">
      <alignment horizontal="center" vertical="center"/>
    </xf>
    <xf numFmtId="0" fontId="65" fillId="43" borderId="10" xfId="63" applyFont="1" applyFill="1" applyBorder="1" applyAlignment="1">
      <alignment horizontal="left"/>
      <protection/>
    </xf>
    <xf numFmtId="0" fontId="65" fillId="45" borderId="10" xfId="63" applyFont="1" applyFill="1" applyBorder="1" applyAlignment="1">
      <alignment/>
      <protection/>
    </xf>
    <xf numFmtId="16" fontId="13" fillId="46" borderId="10" xfId="0" applyNumberFormat="1" applyFont="1" applyFill="1" applyBorder="1" applyAlignment="1">
      <alignment horizontal="center" vertical="center"/>
    </xf>
    <xf numFmtId="16" fontId="66" fillId="46" borderId="10" xfId="0" applyNumberFormat="1" applyFont="1" applyFill="1" applyBorder="1" applyAlignment="1">
      <alignment horizontal="center" vertical="center"/>
    </xf>
    <xf numFmtId="0" fontId="65" fillId="17" borderId="10" xfId="63" applyFont="1" applyFill="1" applyBorder="1" applyAlignment="1">
      <alignment/>
      <protection/>
    </xf>
    <xf numFmtId="0" fontId="65" fillId="47" borderId="10" xfId="63" applyFont="1" applyFill="1" applyBorder="1" applyAlignment="1">
      <alignment horizontal="left"/>
      <protection/>
    </xf>
    <xf numFmtId="0" fontId="8" fillId="16" borderId="10" xfId="63" applyFont="1" applyFill="1" applyBorder="1" applyAlignment="1">
      <alignment/>
      <protection/>
    </xf>
    <xf numFmtId="176" fontId="8" fillId="16" borderId="10" xfId="0" applyNumberFormat="1" applyFont="1" applyFill="1" applyBorder="1" applyAlignment="1">
      <alignment horizontal="center" vertical="center"/>
    </xf>
    <xf numFmtId="0" fontId="65" fillId="46" borderId="10" xfId="0" applyFont="1" applyFill="1" applyBorder="1" applyAlignment="1">
      <alignment vertical="center"/>
    </xf>
    <xf numFmtId="176" fontId="65" fillId="46" borderId="10" xfId="0" applyNumberFormat="1" applyFont="1" applyFill="1" applyBorder="1" applyAlignment="1">
      <alignment horizontal="center" vertical="center"/>
    </xf>
    <xf numFmtId="177" fontId="66" fillId="41" borderId="10" xfId="0" applyNumberFormat="1" applyFont="1" applyFill="1" applyBorder="1" applyAlignment="1">
      <alignment vertical="center"/>
    </xf>
    <xf numFmtId="16" fontId="65" fillId="41" borderId="10" xfId="0" applyNumberFormat="1" applyFont="1" applyFill="1" applyBorder="1" applyAlignment="1">
      <alignment horizontal="center" vertical="center"/>
    </xf>
    <xf numFmtId="16" fontId="13" fillId="41" borderId="10" xfId="41" applyNumberFormat="1" applyFont="1" applyFill="1" applyBorder="1" applyAlignment="1">
      <alignment horizontal="center" vertical="center"/>
      <protection/>
    </xf>
    <xf numFmtId="176" fontId="65" fillId="41" borderId="10" xfId="0" applyNumberFormat="1" applyFont="1" applyFill="1" applyBorder="1" applyAlignment="1">
      <alignment horizontal="center" vertical="center"/>
    </xf>
    <xf numFmtId="0" fontId="65" fillId="41" borderId="10" xfId="63" applyFont="1" applyFill="1" applyBorder="1" applyAlignment="1">
      <alignment horizontal="center"/>
      <protection/>
    </xf>
    <xf numFmtId="0" fontId="65" fillId="44" borderId="10" xfId="0" applyFont="1" applyFill="1" applyBorder="1" applyAlignment="1">
      <alignment vertical="center"/>
    </xf>
    <xf numFmtId="0" fontId="65" fillId="41" borderId="10" xfId="63" applyFont="1" applyFill="1" applyBorder="1" applyAlignment="1">
      <alignment/>
      <protection/>
    </xf>
    <xf numFmtId="0" fontId="14" fillId="48" borderId="10" xfId="0" applyFont="1" applyFill="1" applyBorder="1" applyAlignment="1">
      <alignment wrapText="1"/>
    </xf>
    <xf numFmtId="16" fontId="67" fillId="44" borderId="10" xfId="0" applyNumberFormat="1" applyFont="1" applyFill="1" applyBorder="1" applyAlignment="1">
      <alignment horizontal="center" vertical="center"/>
    </xf>
    <xf numFmtId="16" fontId="67" fillId="0" borderId="10" xfId="0" applyNumberFormat="1" applyFont="1" applyFill="1" applyBorder="1" applyAlignment="1">
      <alignment horizontal="center" vertical="center"/>
    </xf>
    <xf numFmtId="16" fontId="13" fillId="43" borderId="10" xfId="41" applyNumberFormat="1" applyFont="1" applyFill="1" applyBorder="1" applyAlignment="1">
      <alignment horizontal="center" vertical="center"/>
      <protection/>
    </xf>
    <xf numFmtId="0" fontId="8" fillId="41" borderId="10" xfId="41" applyFont="1" applyFill="1" applyBorder="1" applyAlignment="1">
      <alignment horizontal="center"/>
      <protection/>
    </xf>
    <xf numFmtId="177" fontId="13" fillId="41" borderId="10" xfId="41" applyNumberFormat="1" applyFont="1" applyFill="1" applyBorder="1" applyAlignment="1">
      <alignment horizontal="center" vertical="center"/>
      <protection/>
    </xf>
    <xf numFmtId="16" fontId="8" fillId="41" borderId="10" xfId="0" applyNumberFormat="1" applyFont="1" applyFill="1" applyBorder="1" applyAlignment="1">
      <alignment horizontal="center" vertical="center"/>
    </xf>
    <xf numFmtId="177" fontId="13" fillId="42" borderId="10" xfId="41" applyNumberFormat="1" applyFont="1" applyFill="1" applyBorder="1" applyAlignment="1">
      <alignment horizontal="center" vertical="center"/>
      <protection/>
    </xf>
    <xf numFmtId="16" fontId="8" fillId="42" borderId="10" xfId="0" applyNumberFormat="1" applyFont="1" applyFill="1" applyBorder="1" applyAlignment="1">
      <alignment horizontal="center" vertical="center"/>
    </xf>
    <xf numFmtId="0" fontId="65" fillId="41" borderId="10" xfId="63" applyFont="1" applyFill="1" applyBorder="1" applyAlignment="1">
      <alignment horizontal="left"/>
      <protection/>
    </xf>
    <xf numFmtId="16" fontId="8" fillId="41" borderId="10" xfId="41" applyNumberFormat="1" applyFont="1" applyFill="1" applyBorder="1" applyAlignment="1">
      <alignment horizontal="center" vertical="center"/>
      <protection/>
    </xf>
    <xf numFmtId="0" fontId="65" fillId="0" borderId="10" xfId="63" applyFont="1" applyFill="1" applyBorder="1" applyAlignment="1">
      <alignment horizontal="left"/>
      <protection/>
    </xf>
    <xf numFmtId="177" fontId="65" fillId="41" borderId="10" xfId="0" applyNumberFormat="1" applyFont="1" applyFill="1" applyBorder="1" applyAlignment="1">
      <alignment horizontal="center" vertical="center"/>
    </xf>
    <xf numFmtId="16" fontId="8" fillId="0" borderId="10" xfId="41" applyNumberFormat="1" applyFont="1" applyFill="1" applyBorder="1" applyAlignment="1">
      <alignment horizontal="center" vertical="center"/>
      <protection/>
    </xf>
    <xf numFmtId="0" fontId="8" fillId="42" borderId="10" xfId="63" applyFont="1" applyFill="1" applyBorder="1" applyAlignment="1">
      <alignment/>
      <protection/>
    </xf>
    <xf numFmtId="16" fontId="13" fillId="44" borderId="10" xfId="0" applyNumberFormat="1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vertical="center"/>
    </xf>
    <xf numFmtId="0" fontId="8" fillId="0" borderId="0" xfId="41" applyFont="1" applyFill="1" applyBorder="1" applyAlignment="1">
      <alignment horizontal="center"/>
      <protection/>
    </xf>
    <xf numFmtId="0" fontId="65" fillId="0" borderId="10" xfId="41" applyFont="1" applyFill="1" applyBorder="1" applyAlignment="1">
      <alignment horizontal="center"/>
      <protection/>
    </xf>
    <xf numFmtId="16" fontId="65" fillId="0" borderId="10" xfId="0" applyNumberFormat="1" applyFont="1" applyFill="1" applyBorder="1" applyAlignment="1">
      <alignment horizontal="center" vertical="center"/>
    </xf>
    <xf numFmtId="177" fontId="66" fillId="41" borderId="10" xfId="0" applyNumberFormat="1" applyFont="1" applyFill="1" applyBorder="1" applyAlignment="1">
      <alignment horizontal="center" vertical="center"/>
    </xf>
    <xf numFmtId="0" fontId="65" fillId="0" borderId="0" xfId="63" applyFont="1" applyFill="1" applyBorder="1" applyAlignment="1">
      <alignment/>
      <protection/>
    </xf>
    <xf numFmtId="177" fontId="8" fillId="0" borderId="10" xfId="41" applyNumberFormat="1" applyFont="1" applyFill="1" applyBorder="1" applyAlignment="1">
      <alignment horizontal="center" vertical="center"/>
      <protection/>
    </xf>
    <xf numFmtId="177" fontId="8" fillId="41" borderId="10" xfId="41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16" fontId="6" fillId="41" borderId="10" xfId="0" applyNumberFormat="1" applyFont="1" applyFill="1" applyBorder="1" applyAlignment="1">
      <alignment horizontal="center" vertical="center"/>
    </xf>
    <xf numFmtId="0" fontId="65" fillId="41" borderId="10" xfId="41" applyFont="1" applyFill="1" applyBorder="1" applyAlignment="1">
      <alignment horizontal="center" vertical="center"/>
      <protection/>
    </xf>
    <xf numFmtId="0" fontId="65" fillId="41" borderId="10" xfId="0" applyFont="1" applyFill="1" applyBorder="1" applyAlignment="1">
      <alignment horizontal="center" vertical="center"/>
    </xf>
    <xf numFmtId="0" fontId="0" fillId="41" borderId="0" xfId="0" applyFill="1" applyAlignment="1">
      <alignment vertical="center"/>
    </xf>
    <xf numFmtId="0" fontId="6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13" xfId="63" applyFont="1" applyFill="1" applyBorder="1" applyAlignment="1">
      <alignment horizontal="left"/>
      <protection/>
    </xf>
    <xf numFmtId="16" fontId="13" fillId="0" borderId="13" xfId="0" applyNumberFormat="1" applyFont="1" applyFill="1" applyBorder="1" applyAlignment="1">
      <alignment horizontal="center" vertical="center"/>
    </xf>
    <xf numFmtId="177" fontId="13" fillId="0" borderId="13" xfId="0" applyNumberFormat="1" applyFont="1" applyFill="1" applyBorder="1" applyAlignment="1">
      <alignment horizontal="center" vertical="center"/>
    </xf>
    <xf numFmtId="0" fontId="65" fillId="47" borderId="10" xfId="63" applyFont="1" applyFill="1" applyBorder="1" applyAlignment="1">
      <alignment horizontal="left"/>
      <protection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176" fontId="65" fillId="43" borderId="10" xfId="0" applyNumberFormat="1" applyFont="1" applyFill="1" applyBorder="1" applyAlignment="1">
      <alignment horizontal="center" vertical="center"/>
    </xf>
    <xf numFmtId="0" fontId="65" fillId="41" borderId="10" xfId="0" applyFont="1" applyFill="1" applyBorder="1" applyAlignment="1">
      <alignment horizontal="left" vertical="center"/>
    </xf>
    <xf numFmtId="16" fontId="66" fillId="42" borderId="10" xfId="0" applyNumberFormat="1" applyFont="1" applyFill="1" applyBorder="1" applyAlignment="1">
      <alignment horizontal="center" vertical="center"/>
    </xf>
    <xf numFmtId="16" fontId="13" fillId="44" borderId="10" xfId="41" applyNumberFormat="1" applyFont="1" applyFill="1" applyBorder="1" applyAlignment="1">
      <alignment horizontal="center" vertical="center"/>
      <protection/>
    </xf>
    <xf numFmtId="177" fontId="13" fillId="43" borderId="10" xfId="0" applyNumberFormat="1" applyFont="1" applyFill="1" applyBorder="1" applyAlignment="1">
      <alignment horizontal="center" vertical="center"/>
    </xf>
    <xf numFmtId="177" fontId="13" fillId="43" borderId="10" xfId="41" applyNumberFormat="1" applyFont="1" applyFill="1" applyBorder="1" applyAlignment="1">
      <alignment horizontal="center" vertical="center"/>
      <protection/>
    </xf>
    <xf numFmtId="0" fontId="8" fillId="42" borderId="10" xfId="0" applyFont="1" applyFill="1" applyBorder="1" applyAlignment="1">
      <alignment horizontal="center" vertical="center"/>
    </xf>
    <xf numFmtId="177" fontId="8" fillId="42" borderId="10" xfId="0" applyNumberFormat="1" applyFont="1" applyFill="1" applyBorder="1" applyAlignment="1">
      <alignment horizontal="center" vertical="center"/>
    </xf>
    <xf numFmtId="16" fontId="66" fillId="41" borderId="10" xfId="41" applyNumberFormat="1" applyFont="1" applyFill="1" applyBorder="1" applyAlignment="1">
      <alignment horizontal="center" vertical="center"/>
      <protection/>
    </xf>
    <xf numFmtId="16" fontId="67" fillId="0" borderId="16" xfId="0" applyNumberFormat="1" applyFont="1" applyFill="1" applyBorder="1" applyAlignment="1">
      <alignment horizontal="center" vertical="center"/>
    </xf>
    <xf numFmtId="16" fontId="67" fillId="0" borderId="19" xfId="0" applyNumberFormat="1" applyFont="1" applyFill="1" applyBorder="1" applyAlignment="1">
      <alignment horizontal="center" vertical="center"/>
    </xf>
    <xf numFmtId="16" fontId="67" fillId="0" borderId="17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5" fillId="33" borderId="10" xfId="41" applyFont="1" applyFill="1" applyBorder="1" applyAlignment="1">
      <alignment horizontal="center" vertical="center"/>
      <protection/>
    </xf>
    <xf numFmtId="0" fontId="6" fillId="33" borderId="10" xfId="41" applyFont="1" applyFill="1" applyBorder="1" applyAlignment="1">
      <alignment horizontal="center" vertical="center"/>
      <protection/>
    </xf>
    <xf numFmtId="0" fontId="5" fillId="33" borderId="16" xfId="41" applyFont="1" applyFill="1" applyBorder="1" applyAlignment="1">
      <alignment horizontal="center" vertical="center"/>
      <protection/>
    </xf>
    <xf numFmtId="0" fontId="5" fillId="33" borderId="17" xfId="41" applyFont="1" applyFill="1" applyBorder="1" applyAlignment="1">
      <alignment horizontal="center" vertical="center"/>
      <protection/>
    </xf>
    <xf numFmtId="0" fontId="5" fillId="33" borderId="19" xfId="41" applyFont="1" applyFill="1" applyBorder="1" applyAlignment="1">
      <alignment horizontal="center" vertical="center"/>
      <protection/>
    </xf>
    <xf numFmtId="0" fontId="6" fillId="33" borderId="13" xfId="41" applyFont="1" applyFill="1" applyBorder="1" applyAlignment="1">
      <alignment horizontal="center" vertical="center"/>
      <protection/>
    </xf>
    <xf numFmtId="0" fontId="3" fillId="49" borderId="20" xfId="0" applyFont="1" applyFill="1" applyBorder="1" applyAlignment="1">
      <alignment horizontal="left" vertical="center"/>
    </xf>
    <xf numFmtId="0" fontId="3" fillId="49" borderId="15" xfId="0" applyFont="1" applyFill="1" applyBorder="1" applyAlignment="1">
      <alignment horizontal="left" vertical="center"/>
    </xf>
    <xf numFmtId="0" fontId="6" fillId="33" borderId="11" xfId="41" applyFont="1" applyFill="1" applyBorder="1" applyAlignment="1">
      <alignment horizontal="center" vertical="center"/>
      <protection/>
    </xf>
    <xf numFmtId="0" fontId="6" fillId="33" borderId="16" xfId="41" applyFont="1" applyFill="1" applyBorder="1" applyAlignment="1">
      <alignment horizontal="center" vertical="center"/>
      <protection/>
    </xf>
    <xf numFmtId="0" fontId="6" fillId="33" borderId="19" xfId="41" applyFont="1" applyFill="1" applyBorder="1" applyAlignment="1">
      <alignment horizontal="center" vertical="center"/>
      <protection/>
    </xf>
    <xf numFmtId="0" fontId="68" fillId="45" borderId="16" xfId="0" applyFont="1" applyFill="1" applyBorder="1" applyAlignment="1">
      <alignment horizontal="left" vertical="center"/>
    </xf>
    <xf numFmtId="0" fontId="68" fillId="45" borderId="19" xfId="0" applyFont="1" applyFill="1" applyBorder="1" applyAlignment="1">
      <alignment horizontal="left" vertical="center"/>
    </xf>
    <xf numFmtId="0" fontId="68" fillId="45" borderId="17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9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1" fillId="35" borderId="16" xfId="0" applyFont="1" applyFill="1" applyBorder="1" applyAlignment="1">
      <alignment horizontal="left" vertical="center"/>
    </xf>
    <xf numFmtId="0" fontId="1" fillId="35" borderId="19" xfId="0" applyFont="1" applyFill="1" applyBorder="1" applyAlignment="1">
      <alignment horizontal="left" vertical="center"/>
    </xf>
    <xf numFmtId="0" fontId="1" fillId="35" borderId="17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horizontal="left" vertical="top" wrapText="1"/>
    </xf>
    <xf numFmtId="0" fontId="1" fillId="33" borderId="19" xfId="0" applyFont="1" applyFill="1" applyBorder="1" applyAlignment="1">
      <alignment horizontal="left" vertical="top" wrapText="1"/>
    </xf>
    <xf numFmtId="0" fontId="1" fillId="33" borderId="17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2" fillId="36" borderId="15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49" borderId="21" xfId="0" applyFont="1" applyFill="1" applyBorder="1" applyAlignment="1">
      <alignment horizontal="left" vertical="center"/>
    </xf>
    <xf numFmtId="0" fontId="3" fillId="49" borderId="0" xfId="0" applyFont="1" applyFill="1" applyBorder="1" applyAlignment="1">
      <alignment horizontal="left" vertical="center"/>
    </xf>
    <xf numFmtId="16" fontId="8" fillId="41" borderId="16" xfId="0" applyNumberFormat="1" applyFont="1" applyFill="1" applyBorder="1" applyAlignment="1">
      <alignment horizontal="left" vertical="center"/>
    </xf>
    <xf numFmtId="16" fontId="8" fillId="41" borderId="19" xfId="0" applyNumberFormat="1" applyFont="1" applyFill="1" applyBorder="1" applyAlignment="1">
      <alignment horizontal="left" vertical="center"/>
    </xf>
    <xf numFmtId="16" fontId="8" fillId="41" borderId="17" xfId="0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5" fillId="41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16" fontId="8" fillId="42" borderId="16" xfId="0" applyNumberFormat="1" applyFont="1" applyFill="1" applyBorder="1" applyAlignment="1">
      <alignment horizontal="left" vertical="center"/>
    </xf>
    <xf numFmtId="16" fontId="8" fillId="42" borderId="19" xfId="0" applyNumberFormat="1" applyFont="1" applyFill="1" applyBorder="1" applyAlignment="1">
      <alignment horizontal="left" vertical="center"/>
    </xf>
    <xf numFmtId="16" fontId="8" fillId="42" borderId="17" xfId="0" applyNumberFormat="1" applyFont="1" applyFill="1" applyBorder="1" applyAlignment="1">
      <alignment horizontal="left" vertical="center"/>
    </xf>
    <xf numFmtId="16" fontId="8" fillId="0" borderId="16" xfId="0" applyNumberFormat="1" applyFont="1" applyFill="1" applyBorder="1" applyAlignment="1">
      <alignment horizontal="left" vertical="center"/>
    </xf>
    <xf numFmtId="16" fontId="8" fillId="0" borderId="19" xfId="0" applyNumberFormat="1" applyFont="1" applyFill="1" applyBorder="1" applyAlignment="1">
      <alignment horizontal="left" vertical="center"/>
    </xf>
    <xf numFmtId="16" fontId="8" fillId="0" borderId="17" xfId="0" applyNumberFormat="1" applyFont="1" applyFill="1" applyBorder="1" applyAlignment="1">
      <alignment horizontal="left" vertical="center"/>
    </xf>
    <xf numFmtId="16" fontId="8" fillId="43" borderId="16" xfId="0" applyNumberFormat="1" applyFont="1" applyFill="1" applyBorder="1" applyAlignment="1">
      <alignment horizontal="left" vertical="center"/>
    </xf>
    <xf numFmtId="16" fontId="8" fillId="43" borderId="19" xfId="0" applyNumberFormat="1" applyFont="1" applyFill="1" applyBorder="1" applyAlignment="1">
      <alignment horizontal="left" vertical="center"/>
    </xf>
    <xf numFmtId="16" fontId="8" fillId="43" borderId="17" xfId="0" applyNumberFormat="1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center" vertical="center"/>
    </xf>
    <xf numFmtId="177" fontId="13" fillId="44" borderId="16" xfId="0" applyNumberFormat="1" applyFont="1" applyFill="1" applyBorder="1" applyAlignment="1">
      <alignment horizontal="center" vertical="center"/>
    </xf>
    <xf numFmtId="177" fontId="13" fillId="44" borderId="17" xfId="0" applyNumberFormat="1" applyFont="1" applyFill="1" applyBorder="1" applyAlignment="1">
      <alignment horizontal="center" vertical="center"/>
    </xf>
    <xf numFmtId="16" fontId="13" fillId="44" borderId="16" xfId="0" applyNumberFormat="1" applyFont="1" applyFill="1" applyBorder="1" applyAlignment="1">
      <alignment horizontal="center" vertical="center"/>
    </xf>
    <xf numFmtId="16" fontId="13" fillId="44" borderId="17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12" fillId="36" borderId="0" xfId="0" applyFont="1" applyFill="1" applyAlignment="1">
      <alignment horizontal="left" vertical="center"/>
    </xf>
    <xf numFmtId="0" fontId="12" fillId="36" borderId="0" xfId="0" applyFont="1" applyFill="1" applyBorder="1" applyAlignment="1">
      <alignment horizontal="left" vertical="center"/>
    </xf>
    <xf numFmtId="0" fontId="6" fillId="40" borderId="16" xfId="0" applyFont="1" applyFill="1" applyBorder="1" applyAlignment="1">
      <alignment horizontal="center" vertical="center"/>
    </xf>
    <xf numFmtId="0" fontId="6" fillId="40" borderId="19" xfId="0" applyFont="1" applyFill="1" applyBorder="1" applyAlignment="1">
      <alignment horizontal="center" vertical="center"/>
    </xf>
    <xf numFmtId="0" fontId="5" fillId="40" borderId="16" xfId="0" applyFont="1" applyFill="1" applyBorder="1" applyAlignment="1">
      <alignment horizontal="center" vertical="center"/>
    </xf>
    <xf numFmtId="177" fontId="65" fillId="0" borderId="16" xfId="41" applyNumberFormat="1" applyFont="1" applyFill="1" applyBorder="1" applyAlignment="1">
      <alignment horizontal="center" vertical="center"/>
      <protection/>
    </xf>
    <xf numFmtId="177" fontId="65" fillId="0" borderId="19" xfId="41" applyNumberFormat="1" applyFont="1" applyFill="1" applyBorder="1" applyAlignment="1">
      <alignment horizontal="center" vertical="center"/>
      <protection/>
    </xf>
    <xf numFmtId="177" fontId="65" fillId="0" borderId="17" xfId="41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left" vertical="top" wrapText="1"/>
    </xf>
    <xf numFmtId="0" fontId="14" fillId="33" borderId="16" xfId="0" applyFont="1" applyFill="1" applyBorder="1" applyAlignment="1">
      <alignment horizontal="left" wrapText="1"/>
    </xf>
    <xf numFmtId="0" fontId="14" fillId="33" borderId="17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wrapText="1"/>
    </xf>
    <xf numFmtId="0" fontId="14" fillId="0" borderId="17" xfId="0" applyFont="1" applyFill="1" applyBorder="1" applyAlignment="1">
      <alignment horizontal="left" wrapText="1"/>
    </xf>
    <xf numFmtId="0" fontId="14" fillId="33" borderId="16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/>
    </xf>
    <xf numFmtId="0" fontId="1" fillId="33" borderId="17" xfId="0" applyFont="1" applyFill="1" applyBorder="1" applyAlignment="1">
      <alignment horizontal="center" vertical="top"/>
    </xf>
    <xf numFmtId="0" fontId="6" fillId="40" borderId="13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top"/>
    </xf>
    <xf numFmtId="0" fontId="14" fillId="33" borderId="10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/>
    </xf>
    <xf numFmtId="16" fontId="8" fillId="42" borderId="16" xfId="41" applyNumberFormat="1" applyFont="1" applyFill="1" applyBorder="1" applyAlignment="1">
      <alignment horizontal="center" vertical="center"/>
      <protection/>
    </xf>
    <xf numFmtId="16" fontId="8" fillId="42" borderId="17" xfId="41" applyNumberFormat="1" applyFont="1" applyFill="1" applyBorder="1" applyAlignment="1">
      <alignment horizontal="center" vertical="center"/>
      <protection/>
    </xf>
    <xf numFmtId="16" fontId="8" fillId="0" borderId="16" xfId="41" applyNumberFormat="1" applyFont="1" applyFill="1" applyBorder="1" applyAlignment="1">
      <alignment horizontal="center" vertical="center"/>
      <protection/>
    </xf>
    <xf numFmtId="16" fontId="8" fillId="0" borderId="17" xfId="41" applyNumberFormat="1" applyFont="1" applyFill="1" applyBorder="1" applyAlignment="1">
      <alignment horizontal="center" vertical="center"/>
      <protection/>
    </xf>
    <xf numFmtId="0" fontId="5" fillId="0" borderId="16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 horizontal="left" wrapText="1"/>
    </xf>
    <xf numFmtId="0" fontId="1" fillId="33" borderId="17" xfId="0" applyFont="1" applyFill="1" applyBorder="1" applyAlignment="1">
      <alignment horizontal="left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wrapText="1"/>
    </xf>
    <xf numFmtId="16" fontId="66" fillId="0" borderId="16" xfId="0" applyNumberFormat="1" applyFont="1" applyFill="1" applyBorder="1" applyAlignment="1">
      <alignment horizontal="center" vertical="center"/>
    </xf>
    <xf numFmtId="16" fontId="66" fillId="0" borderId="19" xfId="0" applyNumberFormat="1" applyFont="1" applyFill="1" applyBorder="1" applyAlignment="1">
      <alignment horizontal="center" vertical="center"/>
    </xf>
    <xf numFmtId="16" fontId="66" fillId="0" borderId="17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vertical="top" wrapText="1"/>
    </xf>
    <xf numFmtId="0" fontId="1" fillId="33" borderId="17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vertical="top" wrapText="1"/>
    </xf>
    <xf numFmtId="16" fontId="13" fillId="41" borderId="16" xfId="0" applyNumberFormat="1" applyFont="1" applyFill="1" applyBorder="1" applyAlignment="1">
      <alignment horizontal="center" vertical="center"/>
    </xf>
    <xf numFmtId="16" fontId="13" fillId="41" borderId="17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top"/>
    </xf>
    <xf numFmtId="0" fontId="1" fillId="33" borderId="22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/>
    </xf>
    <xf numFmtId="0" fontId="6" fillId="45" borderId="12" xfId="0" applyFont="1" applyFill="1" applyBorder="1" applyAlignment="1">
      <alignment horizontal="center" vertical="center"/>
    </xf>
    <xf numFmtId="0" fontId="6" fillId="45" borderId="2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45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12" fillId="36" borderId="19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horizontal="left" vertical="center"/>
    </xf>
    <xf numFmtId="0" fontId="1" fillId="48" borderId="16" xfId="0" applyFont="1" applyFill="1" applyBorder="1" applyAlignment="1">
      <alignment horizontal="left" vertical="top" wrapText="1"/>
    </xf>
    <xf numFmtId="0" fontId="1" fillId="48" borderId="19" xfId="0" applyFont="1" applyFill="1" applyBorder="1" applyAlignment="1">
      <alignment horizontal="left" vertical="top" wrapText="1"/>
    </xf>
    <xf numFmtId="0" fontId="1" fillId="48" borderId="17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/>
    </xf>
    <xf numFmtId="0" fontId="1" fillId="37" borderId="17" xfId="0" applyFont="1" applyFill="1" applyBorder="1" applyAlignment="1">
      <alignment horizontal="left" vertical="top" wrapText="1"/>
    </xf>
    <xf numFmtId="0" fontId="1" fillId="37" borderId="10" xfId="0" applyFont="1" applyFill="1" applyBorder="1" applyAlignment="1">
      <alignment horizontal="left" vertical="top"/>
    </xf>
    <xf numFmtId="0" fontId="1" fillId="33" borderId="19" xfId="0" applyFont="1" applyFill="1" applyBorder="1" applyAlignment="1">
      <alignment horizontal="center" vertical="center"/>
    </xf>
    <xf numFmtId="16" fontId="66" fillId="41" borderId="16" xfId="0" applyNumberFormat="1" applyFont="1" applyFill="1" applyBorder="1" applyAlignment="1">
      <alignment horizontal="left" vertical="center"/>
    </xf>
    <xf numFmtId="16" fontId="66" fillId="41" borderId="17" xfId="0" applyNumberFormat="1" applyFont="1" applyFill="1" applyBorder="1" applyAlignment="1">
      <alignment horizontal="left" vertical="center"/>
    </xf>
    <xf numFmtId="16" fontId="66" fillId="44" borderId="16" xfId="0" applyNumberFormat="1" applyFont="1" applyFill="1" applyBorder="1" applyAlignment="1">
      <alignment horizontal="left" vertical="center"/>
    </xf>
    <xf numFmtId="16" fontId="66" fillId="44" borderId="17" xfId="0" applyNumberFormat="1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37" borderId="10" xfId="0" applyFont="1" applyFill="1" applyBorder="1" applyAlignment="1">
      <alignment vertical="top" wrapText="1"/>
    </xf>
    <xf numFmtId="177" fontId="65" fillId="0" borderId="16" xfId="0" applyNumberFormat="1" applyFont="1" applyFill="1" applyBorder="1" applyAlignment="1">
      <alignment horizontal="center" vertical="center"/>
    </xf>
    <xf numFmtId="177" fontId="65" fillId="0" borderId="19" xfId="0" applyNumberFormat="1" applyFont="1" applyFill="1" applyBorder="1" applyAlignment="1">
      <alignment horizontal="center" vertical="center"/>
    </xf>
    <xf numFmtId="177" fontId="65" fillId="0" borderId="17" xfId="0" applyNumberFormat="1" applyFont="1" applyFill="1" applyBorder="1" applyAlignment="1">
      <alignment horizontal="center" vertical="center"/>
    </xf>
    <xf numFmtId="177" fontId="66" fillId="44" borderId="16" xfId="0" applyNumberFormat="1" applyFont="1" applyFill="1" applyBorder="1" applyAlignment="1">
      <alignment horizontal="center" vertical="center"/>
    </xf>
    <xf numFmtId="177" fontId="66" fillId="44" borderId="19" xfId="0" applyNumberFormat="1" applyFont="1" applyFill="1" applyBorder="1" applyAlignment="1">
      <alignment horizontal="center" vertical="center"/>
    </xf>
    <xf numFmtId="177" fontId="66" fillId="44" borderId="17" xfId="0" applyNumberFormat="1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一般_2005-03-01 Long Term Schedule-China-1" xfId="63"/>
    <cellStyle name="Followed Hyperlink" xfId="64"/>
    <cellStyle name="注释" xfId="65"/>
    <cellStyle name="표준_KIS2 LTS 200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0</xdr:col>
      <xdr:colOff>266700</xdr:colOff>
      <xdr:row>0</xdr:row>
      <xdr:rowOff>19050</xdr:rowOff>
    </xdr:from>
    <xdr:to>
      <xdr:col>0</xdr:col>
      <xdr:colOff>1590675</xdr:colOff>
      <xdr:row>0</xdr:row>
      <xdr:rowOff>571500</xdr:rowOff>
    </xdr:to>
    <xdr:pic>
      <xdr:nvPicPr>
        <xdr:cNvPr id="2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238125</xdr:colOff>
      <xdr:row>0</xdr:row>
      <xdr:rowOff>47625</xdr:rowOff>
    </xdr:from>
    <xdr:to>
      <xdr:col>0</xdr:col>
      <xdr:colOff>1362075</xdr:colOff>
      <xdr:row>0</xdr:row>
      <xdr:rowOff>590550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1123950" cy="542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19050</xdr:rowOff>
    </xdr:from>
    <xdr:to>
      <xdr:col>0</xdr:col>
      <xdr:colOff>1390650</xdr:colOff>
      <xdr:row>0</xdr:row>
      <xdr:rowOff>523875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1276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95250</xdr:colOff>
      <xdr:row>0</xdr:row>
      <xdr:rowOff>0</xdr:rowOff>
    </xdr:from>
    <xdr:to>
      <xdr:col>0</xdr:col>
      <xdr:colOff>1343025</xdr:colOff>
      <xdr:row>0</xdr:row>
      <xdr:rowOff>552450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247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57150</xdr:colOff>
      <xdr:row>0</xdr:row>
      <xdr:rowOff>552450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552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0</xdr:col>
      <xdr:colOff>266700</xdr:colOff>
      <xdr:row>0</xdr:row>
      <xdr:rowOff>19050</xdr:rowOff>
    </xdr:from>
    <xdr:to>
      <xdr:col>0</xdr:col>
      <xdr:colOff>1590675</xdr:colOff>
      <xdr:row>0</xdr:row>
      <xdr:rowOff>571500</xdr:rowOff>
    </xdr:to>
    <xdr:pic>
      <xdr:nvPicPr>
        <xdr:cNvPr id="3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0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1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0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1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2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3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4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5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6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7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8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299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0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2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3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4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5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6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95250</xdr:colOff>
      <xdr:row>0</xdr:row>
      <xdr:rowOff>0</xdr:rowOff>
    </xdr:from>
    <xdr:to>
      <xdr:col>0</xdr:col>
      <xdr:colOff>1219200</xdr:colOff>
      <xdr:row>0</xdr:row>
      <xdr:rowOff>0</xdr:rowOff>
    </xdr:to>
    <xdr:pic>
      <xdr:nvPicPr>
        <xdr:cNvPr id="307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144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0</xdr:col>
      <xdr:colOff>266700</xdr:colOff>
      <xdr:row>0</xdr:row>
      <xdr:rowOff>19050</xdr:rowOff>
    </xdr:from>
    <xdr:to>
      <xdr:col>0</xdr:col>
      <xdr:colOff>1590675</xdr:colOff>
      <xdr:row>0</xdr:row>
      <xdr:rowOff>571500</xdr:rowOff>
    </xdr:to>
    <xdr:pic>
      <xdr:nvPicPr>
        <xdr:cNvPr id="308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0</xdr:row>
      <xdr:rowOff>57150</xdr:rowOff>
    </xdr:from>
    <xdr:to>
      <xdr:col>0</xdr:col>
      <xdr:colOff>1333500</xdr:colOff>
      <xdr:row>0</xdr:row>
      <xdr:rowOff>600075</xdr:rowOff>
    </xdr:to>
    <xdr:pic>
      <xdr:nvPicPr>
        <xdr:cNvPr id="1" name="Picture 1" descr="ASL标志初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295400" cy="542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304800</xdr:colOff>
      <xdr:row>0</xdr:row>
      <xdr:rowOff>57150</xdr:rowOff>
    </xdr:from>
    <xdr:to>
      <xdr:col>0</xdr:col>
      <xdr:colOff>1428750</xdr:colOff>
      <xdr:row>0</xdr:row>
      <xdr:rowOff>600075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57150"/>
          <a:ext cx="1123950" cy="542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171450</xdr:colOff>
      <xdr:row>0</xdr:row>
      <xdr:rowOff>57150</xdr:rowOff>
    </xdr:from>
    <xdr:to>
      <xdr:col>0</xdr:col>
      <xdr:colOff>1609725</xdr:colOff>
      <xdr:row>0</xdr:row>
      <xdr:rowOff>600075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1438275" cy="542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171450</xdr:colOff>
      <xdr:row>0</xdr:row>
      <xdr:rowOff>47625</xdr:rowOff>
    </xdr:from>
    <xdr:to>
      <xdr:col>0</xdr:col>
      <xdr:colOff>1524000</xdr:colOff>
      <xdr:row>0</xdr:row>
      <xdr:rowOff>600075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1352550" cy="552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76200</xdr:rowOff>
    </xdr:from>
    <xdr:to>
      <xdr:col>0</xdr:col>
      <xdr:colOff>1162050</xdr:colOff>
      <xdr:row>0</xdr:row>
      <xdr:rowOff>619125</xdr:rowOff>
    </xdr:to>
    <xdr:pic>
      <xdr:nvPicPr>
        <xdr:cNvPr id="1" name="Picture 1" descr="ASL标志初稿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1114425" cy="542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"/>
  <sheetViews>
    <sheetView zoomScalePageLayoutView="0" workbookViewId="0" topLeftCell="A4">
      <selection activeCell="B30" sqref="B30:Q30"/>
    </sheetView>
  </sheetViews>
  <sheetFormatPr defaultColWidth="9.00390625" defaultRowHeight="14.25"/>
  <cols>
    <col min="1" max="1" width="24.25390625" style="0" customWidth="1"/>
    <col min="2" max="2" width="7.25390625" style="0" customWidth="1"/>
    <col min="3" max="22" width="6.75390625" style="0" customWidth="1"/>
  </cols>
  <sheetData>
    <row r="1" spans="2:28" ht="46.5" customHeight="1">
      <c r="B1" s="172" t="s">
        <v>68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74"/>
      <c r="W1" s="51"/>
      <c r="X1" s="51"/>
      <c r="Y1" s="51"/>
      <c r="Z1" s="51"/>
      <c r="AA1" s="51"/>
      <c r="AB1" s="52"/>
    </row>
    <row r="2" spans="2:28" ht="16.5" customHeight="1">
      <c r="B2" s="173" t="s">
        <v>352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75"/>
      <c r="W2" s="53"/>
      <c r="X2" s="53"/>
      <c r="Y2" s="53"/>
      <c r="Z2" s="53"/>
      <c r="AA2" s="53"/>
      <c r="AB2" s="53"/>
    </row>
    <row r="3" spans="1:256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1" ht="15">
      <c r="A4" s="180" t="s">
        <v>301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</row>
    <row r="5" spans="1:21" ht="15">
      <c r="A5" s="4" t="s">
        <v>1</v>
      </c>
      <c r="B5" s="4" t="s">
        <v>2</v>
      </c>
      <c r="C5" s="176" t="s">
        <v>264</v>
      </c>
      <c r="D5" s="177"/>
      <c r="E5" s="174" t="s">
        <v>207</v>
      </c>
      <c r="F5" s="174"/>
      <c r="G5" s="174" t="s">
        <v>208</v>
      </c>
      <c r="H5" s="174"/>
      <c r="I5" s="174" t="s">
        <v>209</v>
      </c>
      <c r="J5" s="174"/>
      <c r="K5" s="176" t="s">
        <v>210</v>
      </c>
      <c r="L5" s="178"/>
      <c r="M5" s="176" t="s">
        <v>211</v>
      </c>
      <c r="N5" s="178"/>
      <c r="O5" s="176" t="s">
        <v>212</v>
      </c>
      <c r="P5" s="178"/>
      <c r="Q5" s="4" t="s">
        <v>2</v>
      </c>
      <c r="R5" s="176" t="s">
        <v>265</v>
      </c>
      <c r="S5" s="177"/>
      <c r="T5" s="174" t="s">
        <v>207</v>
      </c>
      <c r="U5" s="174"/>
    </row>
    <row r="6" spans="1:21" ht="15">
      <c r="A6" s="179" t="s">
        <v>3</v>
      </c>
      <c r="B6" s="179" t="s">
        <v>4</v>
      </c>
      <c r="C6" s="175" t="s">
        <v>219</v>
      </c>
      <c r="D6" s="175"/>
      <c r="E6" s="175" t="s">
        <v>213</v>
      </c>
      <c r="F6" s="175"/>
      <c r="G6" s="175" t="s">
        <v>214</v>
      </c>
      <c r="H6" s="175"/>
      <c r="I6" s="175" t="s">
        <v>215</v>
      </c>
      <c r="J6" s="175"/>
      <c r="K6" s="183" t="s">
        <v>216</v>
      </c>
      <c r="L6" s="184"/>
      <c r="M6" s="183" t="s">
        <v>217</v>
      </c>
      <c r="N6" s="184"/>
      <c r="O6" s="183" t="s">
        <v>218</v>
      </c>
      <c r="P6" s="184"/>
      <c r="Q6" s="5" t="s">
        <v>4</v>
      </c>
      <c r="R6" s="175" t="s">
        <v>219</v>
      </c>
      <c r="S6" s="175"/>
      <c r="T6" s="175" t="s">
        <v>213</v>
      </c>
      <c r="U6" s="175"/>
    </row>
    <row r="7" spans="1:21" ht="15">
      <c r="A7" s="182"/>
      <c r="B7" s="182"/>
      <c r="C7" s="179" t="s">
        <v>5</v>
      </c>
      <c r="D7" s="179"/>
      <c r="E7" s="179" t="s">
        <v>5</v>
      </c>
      <c r="F7" s="179"/>
      <c r="G7" s="179" t="s">
        <v>5</v>
      </c>
      <c r="H7" s="179"/>
      <c r="I7" s="179" t="s">
        <v>5</v>
      </c>
      <c r="J7" s="179"/>
      <c r="K7" s="179" t="s">
        <v>5</v>
      </c>
      <c r="L7" s="179"/>
      <c r="M7" s="179" t="s">
        <v>5</v>
      </c>
      <c r="N7" s="179"/>
      <c r="O7" s="179" t="s">
        <v>5</v>
      </c>
      <c r="P7" s="179"/>
      <c r="Q7" s="7"/>
      <c r="R7" s="179" t="s">
        <v>5</v>
      </c>
      <c r="S7" s="179"/>
      <c r="T7" s="179" t="s">
        <v>5</v>
      </c>
      <c r="U7" s="179"/>
    </row>
    <row r="8" spans="1:21" ht="26.25">
      <c r="A8" s="6"/>
      <c r="B8" s="5"/>
      <c r="C8" s="8" t="s">
        <v>230</v>
      </c>
      <c r="D8" s="8" t="s">
        <v>231</v>
      </c>
      <c r="E8" s="8" t="s">
        <v>232</v>
      </c>
      <c r="F8" s="8" t="s">
        <v>233</v>
      </c>
      <c r="G8" s="8" t="s">
        <v>220</v>
      </c>
      <c r="H8" s="8" t="s">
        <v>221</v>
      </c>
      <c r="I8" s="8" t="s">
        <v>222</v>
      </c>
      <c r="J8" s="8" t="s">
        <v>223</v>
      </c>
      <c r="K8" s="8" t="s">
        <v>224</v>
      </c>
      <c r="L8" s="8" t="s">
        <v>225</v>
      </c>
      <c r="M8" s="8" t="s">
        <v>226</v>
      </c>
      <c r="N8" s="8" t="s">
        <v>227</v>
      </c>
      <c r="O8" s="8" t="s">
        <v>228</v>
      </c>
      <c r="P8" s="8" t="s">
        <v>229</v>
      </c>
      <c r="Q8" s="9"/>
      <c r="R8" s="8" t="s">
        <v>230</v>
      </c>
      <c r="S8" s="8" t="s">
        <v>231</v>
      </c>
      <c r="T8" s="8" t="s">
        <v>232</v>
      </c>
      <c r="U8" s="8" t="s">
        <v>233</v>
      </c>
    </row>
    <row r="9" spans="1:21" s="57" customFormat="1" ht="15" hidden="1">
      <c r="A9" s="65" t="s">
        <v>238</v>
      </c>
      <c r="B9" s="12" t="s">
        <v>417</v>
      </c>
      <c r="C9" s="10">
        <v>43440</v>
      </c>
      <c r="D9" s="10">
        <v>43440</v>
      </c>
      <c r="E9" s="10">
        <v>43441</v>
      </c>
      <c r="F9" s="10">
        <v>43442</v>
      </c>
      <c r="G9" s="10">
        <v>43445</v>
      </c>
      <c r="H9" s="10">
        <v>43446</v>
      </c>
      <c r="I9" s="10">
        <v>43446</v>
      </c>
      <c r="J9" s="10">
        <v>43446</v>
      </c>
      <c r="K9" s="10">
        <v>43447</v>
      </c>
      <c r="L9" s="10">
        <v>43447</v>
      </c>
      <c r="M9" s="10">
        <v>43448</v>
      </c>
      <c r="N9" s="10">
        <v>43448</v>
      </c>
      <c r="O9" s="10">
        <v>43448</v>
      </c>
      <c r="P9" s="10">
        <v>43448</v>
      </c>
      <c r="Q9" s="13" t="s">
        <v>418</v>
      </c>
      <c r="R9" s="10">
        <v>43454</v>
      </c>
      <c r="S9" s="10">
        <v>43454</v>
      </c>
      <c r="T9" s="10">
        <v>43455</v>
      </c>
      <c r="U9" s="10">
        <v>43456</v>
      </c>
    </row>
    <row r="10" spans="1:21" s="57" customFormat="1" ht="15" hidden="1">
      <c r="A10" s="66" t="s">
        <v>476</v>
      </c>
      <c r="B10" s="12" t="s">
        <v>419</v>
      </c>
      <c r="C10" s="10">
        <v>43447</v>
      </c>
      <c r="D10" s="10">
        <v>43447</v>
      </c>
      <c r="E10" s="10">
        <v>43448</v>
      </c>
      <c r="F10" s="10">
        <v>43449</v>
      </c>
      <c r="G10" s="10">
        <v>43452</v>
      </c>
      <c r="H10" s="10">
        <v>43453</v>
      </c>
      <c r="I10" s="10">
        <v>43453</v>
      </c>
      <c r="J10" s="10">
        <v>43453</v>
      </c>
      <c r="K10" s="10">
        <v>43454</v>
      </c>
      <c r="L10" s="10">
        <v>43454</v>
      </c>
      <c r="M10" s="10">
        <v>43455</v>
      </c>
      <c r="N10" s="10">
        <v>43455</v>
      </c>
      <c r="O10" s="10">
        <v>43455</v>
      </c>
      <c r="P10" s="10">
        <v>43455</v>
      </c>
      <c r="Q10" s="13" t="s">
        <v>420</v>
      </c>
      <c r="R10" s="10">
        <v>43461</v>
      </c>
      <c r="S10" s="10">
        <v>43461</v>
      </c>
      <c r="T10" s="10">
        <v>43462</v>
      </c>
      <c r="U10" s="10">
        <v>43463</v>
      </c>
    </row>
    <row r="11" spans="1:21" s="57" customFormat="1" ht="15" hidden="1">
      <c r="A11" s="65" t="s">
        <v>238</v>
      </c>
      <c r="B11" s="12" t="s">
        <v>421</v>
      </c>
      <c r="C11" s="10">
        <v>43454</v>
      </c>
      <c r="D11" s="10">
        <v>43454</v>
      </c>
      <c r="E11" s="10">
        <v>43455</v>
      </c>
      <c r="F11" s="10">
        <v>43456</v>
      </c>
      <c r="G11" s="10">
        <v>43459</v>
      </c>
      <c r="H11" s="10">
        <v>43460</v>
      </c>
      <c r="I11" s="10">
        <v>43460</v>
      </c>
      <c r="J11" s="10">
        <v>43460</v>
      </c>
      <c r="K11" s="10">
        <v>43461</v>
      </c>
      <c r="L11" s="10">
        <v>43461</v>
      </c>
      <c r="M11" s="10">
        <v>43462</v>
      </c>
      <c r="N11" s="10">
        <v>43462</v>
      </c>
      <c r="O11" s="124" t="s">
        <v>597</v>
      </c>
      <c r="P11" s="124" t="s">
        <v>597</v>
      </c>
      <c r="Q11" s="13" t="s">
        <v>422</v>
      </c>
      <c r="R11" s="10">
        <v>43468</v>
      </c>
      <c r="S11" s="10">
        <v>43468</v>
      </c>
      <c r="T11" s="10">
        <v>43469</v>
      </c>
      <c r="U11" s="10">
        <v>43470</v>
      </c>
    </row>
    <row r="12" spans="1:21" s="57" customFormat="1" ht="15" hidden="1">
      <c r="A12" s="66" t="s">
        <v>476</v>
      </c>
      <c r="B12" s="12" t="s">
        <v>423</v>
      </c>
      <c r="C12" s="10">
        <v>43461</v>
      </c>
      <c r="D12" s="10">
        <v>43461</v>
      </c>
      <c r="E12" s="10">
        <v>43462</v>
      </c>
      <c r="F12" s="10">
        <v>43463</v>
      </c>
      <c r="G12" s="10">
        <v>43466</v>
      </c>
      <c r="H12" s="10">
        <v>43467</v>
      </c>
      <c r="I12" s="10">
        <v>43467</v>
      </c>
      <c r="J12" s="10">
        <v>43467</v>
      </c>
      <c r="K12" s="10">
        <v>43468</v>
      </c>
      <c r="L12" s="10">
        <v>43468</v>
      </c>
      <c r="M12" s="10">
        <v>43469</v>
      </c>
      <c r="N12" s="10">
        <v>43469</v>
      </c>
      <c r="O12" s="10">
        <v>43469</v>
      </c>
      <c r="P12" s="10">
        <v>43469</v>
      </c>
      <c r="Q12" s="13" t="s">
        <v>424</v>
      </c>
      <c r="R12" s="10">
        <v>43475</v>
      </c>
      <c r="S12" s="10">
        <v>43475</v>
      </c>
      <c r="T12" s="10">
        <v>43476</v>
      </c>
      <c r="U12" s="10">
        <v>43477</v>
      </c>
    </row>
    <row r="13" spans="1:21" s="57" customFormat="1" ht="15" hidden="1">
      <c r="A13" s="65" t="s">
        <v>548</v>
      </c>
      <c r="B13" s="12" t="s">
        <v>549</v>
      </c>
      <c r="C13" s="10">
        <v>43468</v>
      </c>
      <c r="D13" s="10">
        <v>43468</v>
      </c>
      <c r="E13" s="10">
        <v>43469</v>
      </c>
      <c r="F13" s="10">
        <v>43470</v>
      </c>
      <c r="G13" s="10">
        <v>43473</v>
      </c>
      <c r="H13" s="10">
        <v>43474</v>
      </c>
      <c r="I13" s="10">
        <v>43474</v>
      </c>
      <c r="J13" s="10">
        <v>43474</v>
      </c>
      <c r="K13" s="10">
        <v>43475</v>
      </c>
      <c r="L13" s="10">
        <v>43475</v>
      </c>
      <c r="M13" s="10">
        <v>43476</v>
      </c>
      <c r="N13" s="10">
        <v>43476</v>
      </c>
      <c r="O13" s="10">
        <v>43476</v>
      </c>
      <c r="P13" s="10">
        <v>43476</v>
      </c>
      <c r="Q13" s="13" t="s">
        <v>550</v>
      </c>
      <c r="R13" s="10">
        <v>43482</v>
      </c>
      <c r="S13" s="10">
        <v>43482</v>
      </c>
      <c r="T13" s="10">
        <v>43483</v>
      </c>
      <c r="U13" s="10">
        <v>43484</v>
      </c>
    </row>
    <row r="14" spans="1:21" s="57" customFormat="1" ht="15" hidden="1">
      <c r="A14" s="66" t="s">
        <v>476</v>
      </c>
      <c r="B14" s="12" t="s">
        <v>551</v>
      </c>
      <c r="C14" s="10">
        <v>43475</v>
      </c>
      <c r="D14" s="10">
        <v>43475</v>
      </c>
      <c r="E14" s="10">
        <v>43476</v>
      </c>
      <c r="F14" s="10">
        <v>43477</v>
      </c>
      <c r="G14" s="10">
        <v>43480</v>
      </c>
      <c r="H14" s="10">
        <v>43481</v>
      </c>
      <c r="I14" s="10">
        <v>43481</v>
      </c>
      <c r="J14" s="10">
        <v>43481</v>
      </c>
      <c r="K14" s="10">
        <v>43482</v>
      </c>
      <c r="L14" s="10">
        <v>43482</v>
      </c>
      <c r="M14" s="10">
        <v>43483</v>
      </c>
      <c r="N14" s="10">
        <v>43483</v>
      </c>
      <c r="O14" s="124" t="s">
        <v>100</v>
      </c>
      <c r="P14" s="124" t="s">
        <v>100</v>
      </c>
      <c r="Q14" s="13" t="s">
        <v>552</v>
      </c>
      <c r="R14" s="10">
        <v>43489</v>
      </c>
      <c r="S14" s="10">
        <v>43489</v>
      </c>
      <c r="T14" s="10">
        <v>43490</v>
      </c>
      <c r="U14" s="10">
        <v>43491</v>
      </c>
    </row>
    <row r="15" spans="1:21" s="57" customFormat="1" ht="15" hidden="1">
      <c r="A15" s="65" t="s">
        <v>548</v>
      </c>
      <c r="B15" s="12" t="s">
        <v>553</v>
      </c>
      <c r="C15" s="10">
        <v>43482</v>
      </c>
      <c r="D15" s="10">
        <v>43482</v>
      </c>
      <c r="E15" s="10">
        <v>43483</v>
      </c>
      <c r="F15" s="10">
        <v>43484</v>
      </c>
      <c r="G15" s="10">
        <v>43487</v>
      </c>
      <c r="H15" s="10">
        <v>43488</v>
      </c>
      <c r="I15" s="10">
        <v>43488</v>
      </c>
      <c r="J15" s="10">
        <v>43488</v>
      </c>
      <c r="K15" s="10">
        <v>43489</v>
      </c>
      <c r="L15" s="10">
        <v>43489</v>
      </c>
      <c r="M15" s="10">
        <v>43490</v>
      </c>
      <c r="N15" s="10">
        <v>43490</v>
      </c>
      <c r="O15" s="10">
        <v>43490</v>
      </c>
      <c r="P15" s="10">
        <v>43490</v>
      </c>
      <c r="Q15" s="13" t="s">
        <v>554</v>
      </c>
      <c r="R15" s="10">
        <v>43496</v>
      </c>
      <c r="S15" s="10">
        <v>43496</v>
      </c>
      <c r="T15" s="10">
        <v>43497</v>
      </c>
      <c r="U15" s="10">
        <v>43498</v>
      </c>
    </row>
    <row r="16" spans="1:21" s="57" customFormat="1" ht="15">
      <c r="A16" s="66" t="s">
        <v>476</v>
      </c>
      <c r="B16" s="12" t="s">
        <v>555</v>
      </c>
      <c r="C16" s="10">
        <v>43489</v>
      </c>
      <c r="D16" s="10">
        <v>43489</v>
      </c>
      <c r="E16" s="10">
        <v>43490</v>
      </c>
      <c r="F16" s="10">
        <v>43491</v>
      </c>
      <c r="G16" s="10">
        <v>43494</v>
      </c>
      <c r="H16" s="10">
        <v>43495</v>
      </c>
      <c r="I16" s="10">
        <v>43495</v>
      </c>
      <c r="J16" s="10">
        <v>43495</v>
      </c>
      <c r="K16" s="10">
        <v>43496</v>
      </c>
      <c r="L16" s="10">
        <v>43496</v>
      </c>
      <c r="M16" s="10">
        <v>43497</v>
      </c>
      <c r="N16" s="10">
        <v>43497</v>
      </c>
      <c r="O16" s="124" t="s">
        <v>100</v>
      </c>
      <c r="P16" s="124" t="s">
        <v>100</v>
      </c>
      <c r="Q16" s="13" t="s">
        <v>556</v>
      </c>
      <c r="R16" s="124" t="s">
        <v>100</v>
      </c>
      <c r="S16" s="124" t="s">
        <v>100</v>
      </c>
      <c r="T16" s="10">
        <v>43503</v>
      </c>
      <c r="U16" s="10">
        <v>43503</v>
      </c>
    </row>
    <row r="17" spans="1:21" s="57" customFormat="1" ht="15">
      <c r="A17" s="65" t="s">
        <v>548</v>
      </c>
      <c r="B17" s="12" t="s">
        <v>557</v>
      </c>
      <c r="C17" s="10">
        <v>43496</v>
      </c>
      <c r="D17" s="10">
        <v>43496</v>
      </c>
      <c r="E17" s="10">
        <v>43497</v>
      </c>
      <c r="F17" s="10">
        <v>43498</v>
      </c>
      <c r="G17" s="10">
        <v>43501</v>
      </c>
      <c r="H17" s="10">
        <v>43502</v>
      </c>
      <c r="I17" s="10">
        <v>43502</v>
      </c>
      <c r="J17" s="10">
        <v>43502</v>
      </c>
      <c r="K17" s="10">
        <v>43503</v>
      </c>
      <c r="L17" s="10">
        <v>43503</v>
      </c>
      <c r="M17" s="10">
        <v>43504</v>
      </c>
      <c r="N17" s="10">
        <v>43504</v>
      </c>
      <c r="O17" s="10">
        <v>43504</v>
      </c>
      <c r="P17" s="10">
        <v>43504</v>
      </c>
      <c r="Q17" s="13" t="s">
        <v>558</v>
      </c>
      <c r="R17" s="10">
        <v>43510</v>
      </c>
      <c r="S17" s="10">
        <v>43510</v>
      </c>
      <c r="T17" s="124" t="s">
        <v>100</v>
      </c>
      <c r="U17" s="124" t="s">
        <v>100</v>
      </c>
    </row>
    <row r="18" spans="1:21" s="57" customFormat="1" ht="15">
      <c r="A18" s="66"/>
      <c r="B18" s="12" t="s">
        <v>769</v>
      </c>
      <c r="C18" s="169" t="s">
        <v>773</v>
      </c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1"/>
      <c r="Q18" s="13" t="s">
        <v>765</v>
      </c>
      <c r="R18" s="169" t="s">
        <v>778</v>
      </c>
      <c r="S18" s="170"/>
      <c r="T18" s="170"/>
      <c r="U18" s="171"/>
    </row>
    <row r="19" spans="1:21" s="57" customFormat="1" ht="15">
      <c r="A19" s="65" t="s">
        <v>238</v>
      </c>
      <c r="B19" s="12" t="s">
        <v>770</v>
      </c>
      <c r="C19" s="169" t="s">
        <v>773</v>
      </c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1"/>
      <c r="Q19" s="13" t="s">
        <v>766</v>
      </c>
      <c r="R19" s="169" t="s">
        <v>778</v>
      </c>
      <c r="S19" s="170"/>
      <c r="T19" s="170"/>
      <c r="U19" s="171"/>
    </row>
    <row r="20" spans="1:21" s="57" customFormat="1" ht="15">
      <c r="A20" s="158" t="s">
        <v>806</v>
      </c>
      <c r="B20" s="12" t="s">
        <v>771</v>
      </c>
      <c r="C20" s="10">
        <v>43517</v>
      </c>
      <c r="D20" s="10">
        <v>43517</v>
      </c>
      <c r="E20" s="10">
        <v>43518</v>
      </c>
      <c r="F20" s="10">
        <v>43519</v>
      </c>
      <c r="G20" s="10">
        <v>43522</v>
      </c>
      <c r="H20" s="10">
        <v>43523</v>
      </c>
      <c r="I20" s="10">
        <v>43523</v>
      </c>
      <c r="J20" s="10">
        <v>43523</v>
      </c>
      <c r="K20" s="10">
        <v>43524</v>
      </c>
      <c r="L20" s="10">
        <v>43524</v>
      </c>
      <c r="M20" s="10">
        <v>43525</v>
      </c>
      <c r="N20" s="10">
        <v>43525</v>
      </c>
      <c r="O20" s="10">
        <v>43525</v>
      </c>
      <c r="P20" s="10">
        <v>43525</v>
      </c>
      <c r="Q20" s="13" t="s">
        <v>767</v>
      </c>
      <c r="R20" s="10">
        <v>43531</v>
      </c>
      <c r="S20" s="10">
        <v>43531</v>
      </c>
      <c r="T20" s="10">
        <v>43532</v>
      </c>
      <c r="U20" s="10">
        <v>43533</v>
      </c>
    </row>
    <row r="21" spans="1:21" s="57" customFormat="1" ht="15">
      <c r="A21" s="65" t="s">
        <v>238</v>
      </c>
      <c r="B21" s="12" t="s">
        <v>772</v>
      </c>
      <c r="C21" s="10">
        <v>43524</v>
      </c>
      <c r="D21" s="10">
        <v>43524</v>
      </c>
      <c r="E21" s="10">
        <v>43525</v>
      </c>
      <c r="F21" s="10">
        <v>43526</v>
      </c>
      <c r="G21" s="10">
        <v>43529</v>
      </c>
      <c r="H21" s="10">
        <v>43530</v>
      </c>
      <c r="I21" s="10">
        <v>43530</v>
      </c>
      <c r="J21" s="10">
        <v>43530</v>
      </c>
      <c r="K21" s="10">
        <v>43531</v>
      </c>
      <c r="L21" s="10">
        <v>43531</v>
      </c>
      <c r="M21" s="10">
        <v>43532</v>
      </c>
      <c r="N21" s="10">
        <v>43532</v>
      </c>
      <c r="O21" s="10">
        <v>43532</v>
      </c>
      <c r="P21" s="10">
        <v>43532</v>
      </c>
      <c r="Q21" s="13" t="s">
        <v>768</v>
      </c>
      <c r="R21" s="10">
        <v>43538</v>
      </c>
      <c r="S21" s="10">
        <v>43538</v>
      </c>
      <c r="T21" s="10">
        <v>43539</v>
      </c>
      <c r="U21" s="10">
        <v>43540</v>
      </c>
    </row>
    <row r="22" spans="1:21" s="57" customFormat="1" ht="15">
      <c r="A22" s="104" t="s">
        <v>807</v>
      </c>
      <c r="B22" s="12" t="s">
        <v>776</v>
      </c>
      <c r="C22" s="10">
        <v>43531</v>
      </c>
      <c r="D22" s="10">
        <v>43531</v>
      </c>
      <c r="E22" s="10">
        <v>43532</v>
      </c>
      <c r="F22" s="10">
        <v>43533</v>
      </c>
      <c r="G22" s="10">
        <v>43536</v>
      </c>
      <c r="H22" s="10">
        <v>43537</v>
      </c>
      <c r="I22" s="10">
        <v>43537</v>
      </c>
      <c r="J22" s="10">
        <v>43537</v>
      </c>
      <c r="K22" s="10">
        <v>43538</v>
      </c>
      <c r="L22" s="10">
        <v>43538</v>
      </c>
      <c r="M22" s="10">
        <v>43539</v>
      </c>
      <c r="N22" s="10">
        <v>43539</v>
      </c>
      <c r="O22" s="10">
        <v>43539</v>
      </c>
      <c r="P22" s="10">
        <v>43539</v>
      </c>
      <c r="Q22" s="13" t="s">
        <v>774</v>
      </c>
      <c r="R22" s="10">
        <v>43545</v>
      </c>
      <c r="S22" s="10">
        <v>43545</v>
      </c>
      <c r="T22" s="10">
        <v>43546</v>
      </c>
      <c r="U22" s="10">
        <v>43547</v>
      </c>
    </row>
    <row r="23" spans="1:21" s="57" customFormat="1" ht="15">
      <c r="A23" s="65" t="s">
        <v>238</v>
      </c>
      <c r="B23" s="12" t="s">
        <v>777</v>
      </c>
      <c r="C23" s="10">
        <v>43538</v>
      </c>
      <c r="D23" s="10">
        <v>43538</v>
      </c>
      <c r="E23" s="10">
        <v>43539</v>
      </c>
      <c r="F23" s="10">
        <v>43540</v>
      </c>
      <c r="G23" s="10">
        <v>43543</v>
      </c>
      <c r="H23" s="10">
        <v>43544</v>
      </c>
      <c r="I23" s="10">
        <v>43544</v>
      </c>
      <c r="J23" s="10">
        <v>43544</v>
      </c>
      <c r="K23" s="10">
        <v>43545</v>
      </c>
      <c r="L23" s="10">
        <v>43545</v>
      </c>
      <c r="M23" s="10">
        <v>43546</v>
      </c>
      <c r="N23" s="10">
        <v>43546</v>
      </c>
      <c r="O23" s="10">
        <v>43546</v>
      </c>
      <c r="P23" s="10">
        <v>43546</v>
      </c>
      <c r="Q23" s="13" t="s">
        <v>775</v>
      </c>
      <c r="R23" s="10">
        <v>43552</v>
      </c>
      <c r="S23" s="10">
        <v>43552</v>
      </c>
      <c r="T23" s="10">
        <v>43553</v>
      </c>
      <c r="U23" s="10">
        <v>43554</v>
      </c>
    </row>
    <row r="24" spans="1:21" s="57" customFormat="1" ht="15">
      <c r="A24" s="104" t="s">
        <v>807</v>
      </c>
      <c r="B24" s="12" t="s">
        <v>847</v>
      </c>
      <c r="C24" s="10">
        <v>43545</v>
      </c>
      <c r="D24" s="10">
        <v>43545</v>
      </c>
      <c r="E24" s="10">
        <v>43546</v>
      </c>
      <c r="F24" s="10">
        <v>43547</v>
      </c>
      <c r="G24" s="10">
        <v>43550</v>
      </c>
      <c r="H24" s="10">
        <v>43551</v>
      </c>
      <c r="I24" s="10">
        <v>43551</v>
      </c>
      <c r="J24" s="10">
        <v>43551</v>
      </c>
      <c r="K24" s="10">
        <v>43552</v>
      </c>
      <c r="L24" s="10">
        <v>43552</v>
      </c>
      <c r="M24" s="10">
        <v>43553</v>
      </c>
      <c r="N24" s="10">
        <v>43553</v>
      </c>
      <c r="O24" s="10">
        <v>43553</v>
      </c>
      <c r="P24" s="10">
        <v>43553</v>
      </c>
      <c r="Q24" s="13" t="s">
        <v>848</v>
      </c>
      <c r="R24" s="10">
        <v>43559</v>
      </c>
      <c r="S24" s="10">
        <v>43559</v>
      </c>
      <c r="T24" s="10">
        <v>43560</v>
      </c>
      <c r="U24" s="10">
        <v>43561</v>
      </c>
    </row>
    <row r="25" spans="1:21" s="57" customFormat="1" ht="15">
      <c r="A25" s="65" t="s">
        <v>238</v>
      </c>
      <c r="B25" s="12" t="s">
        <v>849</v>
      </c>
      <c r="C25" s="10">
        <v>43552</v>
      </c>
      <c r="D25" s="10">
        <v>43552</v>
      </c>
      <c r="E25" s="10">
        <v>43553</v>
      </c>
      <c r="F25" s="10">
        <v>43554</v>
      </c>
      <c r="G25" s="10">
        <v>43557</v>
      </c>
      <c r="H25" s="10">
        <v>43558</v>
      </c>
      <c r="I25" s="10">
        <v>43558</v>
      </c>
      <c r="J25" s="10">
        <v>43558</v>
      </c>
      <c r="K25" s="10">
        <v>43559</v>
      </c>
      <c r="L25" s="10">
        <v>43559</v>
      </c>
      <c r="M25" s="10">
        <v>43560</v>
      </c>
      <c r="N25" s="10">
        <v>43560</v>
      </c>
      <c r="O25" s="10">
        <v>43560</v>
      </c>
      <c r="P25" s="10">
        <v>43560</v>
      </c>
      <c r="Q25" s="13" t="s">
        <v>850</v>
      </c>
      <c r="R25" s="10">
        <v>43566</v>
      </c>
      <c r="S25" s="10">
        <v>43566</v>
      </c>
      <c r="T25" s="10">
        <v>43567</v>
      </c>
      <c r="U25" s="10">
        <v>43568</v>
      </c>
    </row>
    <row r="26" spans="1:21" s="57" customFormat="1" ht="15">
      <c r="A26" s="104" t="s">
        <v>807</v>
      </c>
      <c r="B26" s="12" t="s">
        <v>851</v>
      </c>
      <c r="C26" s="10">
        <v>43559</v>
      </c>
      <c r="D26" s="10">
        <v>43559</v>
      </c>
      <c r="E26" s="10">
        <v>43560</v>
      </c>
      <c r="F26" s="10">
        <v>43561</v>
      </c>
      <c r="G26" s="10">
        <v>43564</v>
      </c>
      <c r="H26" s="10">
        <v>43565</v>
      </c>
      <c r="I26" s="10">
        <v>43565</v>
      </c>
      <c r="J26" s="10">
        <v>43565</v>
      </c>
      <c r="K26" s="10">
        <v>43566</v>
      </c>
      <c r="L26" s="10">
        <v>43566</v>
      </c>
      <c r="M26" s="10">
        <v>43567</v>
      </c>
      <c r="N26" s="10">
        <v>43567</v>
      </c>
      <c r="O26" s="10">
        <v>43567</v>
      </c>
      <c r="P26" s="10">
        <v>43567</v>
      </c>
      <c r="Q26" s="13" t="s">
        <v>852</v>
      </c>
      <c r="R26" s="10">
        <v>43573</v>
      </c>
      <c r="S26" s="10">
        <v>43573</v>
      </c>
      <c r="T26" s="10">
        <v>43574</v>
      </c>
      <c r="U26" s="10">
        <v>43575</v>
      </c>
    </row>
    <row r="27" spans="1:21" s="57" customFormat="1" ht="15">
      <c r="A27" s="65" t="s">
        <v>238</v>
      </c>
      <c r="B27" s="12" t="s">
        <v>853</v>
      </c>
      <c r="C27" s="10">
        <v>43566</v>
      </c>
      <c r="D27" s="10">
        <v>43566</v>
      </c>
      <c r="E27" s="10">
        <v>43567</v>
      </c>
      <c r="F27" s="10">
        <v>43568</v>
      </c>
      <c r="G27" s="10">
        <v>43571</v>
      </c>
      <c r="H27" s="10">
        <v>43572</v>
      </c>
      <c r="I27" s="10">
        <v>43572</v>
      </c>
      <c r="J27" s="10">
        <v>43572</v>
      </c>
      <c r="K27" s="10">
        <v>43573</v>
      </c>
      <c r="L27" s="10">
        <v>43573</v>
      </c>
      <c r="M27" s="10">
        <v>43574</v>
      </c>
      <c r="N27" s="10">
        <v>43574</v>
      </c>
      <c r="O27" s="10">
        <v>43574</v>
      </c>
      <c r="P27" s="10">
        <v>43574</v>
      </c>
      <c r="Q27" s="13" t="s">
        <v>854</v>
      </c>
      <c r="R27" s="10">
        <v>43580</v>
      </c>
      <c r="S27" s="10">
        <v>43580</v>
      </c>
      <c r="T27" s="10">
        <v>43581</v>
      </c>
      <c r="U27" s="10">
        <v>43582</v>
      </c>
    </row>
    <row r="28" spans="10:19" ht="15">
      <c r="J28" s="18"/>
      <c r="L28" s="18"/>
      <c r="N28" s="18"/>
      <c r="P28" s="18"/>
      <c r="Q28" s="18"/>
      <c r="R28" s="18"/>
      <c r="S28" s="18"/>
    </row>
    <row r="29" spans="1:17" ht="15">
      <c r="A29" s="14" t="s">
        <v>239</v>
      </c>
      <c r="B29" s="191" t="s">
        <v>240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</row>
    <row r="30" spans="1:19" ht="15">
      <c r="A30" s="15" t="s">
        <v>241</v>
      </c>
      <c r="B30" s="185" t="s">
        <v>913</v>
      </c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7"/>
      <c r="R30" s="3"/>
      <c r="S30" s="3"/>
    </row>
    <row r="31" spans="1:17" ht="15">
      <c r="A31" s="15" t="s">
        <v>242</v>
      </c>
      <c r="B31" s="192" t="s">
        <v>243</v>
      </c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4"/>
    </row>
    <row r="32" spans="1:17" ht="15">
      <c r="A32" s="16" t="s">
        <v>244</v>
      </c>
      <c r="B32" s="195" t="s">
        <v>245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</row>
    <row r="33" spans="1:17" ht="15">
      <c r="A33" s="16" t="s">
        <v>246</v>
      </c>
      <c r="B33" s="195" t="s">
        <v>247</v>
      </c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</row>
    <row r="34" spans="1:17" ht="15">
      <c r="A34" s="16" t="s">
        <v>248</v>
      </c>
      <c r="B34" s="192" t="s">
        <v>249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4"/>
    </row>
    <row r="35" spans="1:17" ht="15">
      <c r="A35" s="16" t="s">
        <v>250</v>
      </c>
      <c r="B35" s="192" t="s">
        <v>251</v>
      </c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4"/>
    </row>
    <row r="36" spans="1:17" ht="15">
      <c r="A36" s="17" t="s">
        <v>252</v>
      </c>
      <c r="B36" s="196" t="s">
        <v>253</v>
      </c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8"/>
    </row>
    <row r="37" spans="1:17" ht="15">
      <c r="A37" s="61" t="s">
        <v>823</v>
      </c>
      <c r="B37" s="188" t="s">
        <v>254</v>
      </c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90"/>
    </row>
  </sheetData>
  <sheetProtection/>
  <mergeCells count="45">
    <mergeCell ref="B30:Q30"/>
    <mergeCell ref="B37:Q37"/>
    <mergeCell ref="B29:Q29"/>
    <mergeCell ref="B31:Q31"/>
    <mergeCell ref="B32:Q32"/>
    <mergeCell ref="B34:Q34"/>
    <mergeCell ref="B35:Q35"/>
    <mergeCell ref="B36:Q36"/>
    <mergeCell ref="B33:Q33"/>
    <mergeCell ref="M5:N5"/>
    <mergeCell ref="O5:P5"/>
    <mergeCell ref="R5:S5"/>
    <mergeCell ref="G7:H7"/>
    <mergeCell ref="I7:J7"/>
    <mergeCell ref="K7:L7"/>
    <mergeCell ref="I6:J6"/>
    <mergeCell ref="K6:L6"/>
    <mergeCell ref="M6:N6"/>
    <mergeCell ref="O6:P6"/>
    <mergeCell ref="A6:A7"/>
    <mergeCell ref="B6:B7"/>
    <mergeCell ref="C6:D6"/>
    <mergeCell ref="E6:F6"/>
    <mergeCell ref="C7:D7"/>
    <mergeCell ref="E7:F7"/>
    <mergeCell ref="E5:F5"/>
    <mergeCell ref="G5:H5"/>
    <mergeCell ref="I5:J5"/>
    <mergeCell ref="K5:L5"/>
    <mergeCell ref="T7:U7"/>
    <mergeCell ref="A4:U4"/>
    <mergeCell ref="M7:N7"/>
    <mergeCell ref="O7:P7"/>
    <mergeCell ref="R7:S7"/>
    <mergeCell ref="G6:H6"/>
    <mergeCell ref="C18:P18"/>
    <mergeCell ref="R18:U18"/>
    <mergeCell ref="C19:P19"/>
    <mergeCell ref="R19:U19"/>
    <mergeCell ref="B1:U1"/>
    <mergeCell ref="B2:U2"/>
    <mergeCell ref="T5:U5"/>
    <mergeCell ref="T6:U6"/>
    <mergeCell ref="R6:S6"/>
    <mergeCell ref="C5:D5"/>
  </mergeCells>
  <printOptions/>
  <pageMargins left="0.75" right="0.75" top="1" bottom="1" header="0.5" footer="0.5"/>
  <pageSetup horizontalDpi="600" verticalDpi="600" orientation="landscape" paperSize="9" scale="7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72"/>
  <sheetViews>
    <sheetView zoomScalePageLayoutView="0" workbookViewId="0" topLeftCell="A10">
      <selection activeCell="H70" sqref="H70"/>
    </sheetView>
  </sheetViews>
  <sheetFormatPr defaultColWidth="9.00390625" defaultRowHeight="14.25"/>
  <cols>
    <col min="1" max="1" width="22.625" style="0" customWidth="1"/>
    <col min="2" max="6" width="10.50390625" style="0" customWidth="1"/>
  </cols>
  <sheetData>
    <row r="1" spans="2:9" ht="51" customHeight="1">
      <c r="B1" s="172" t="s">
        <v>68</v>
      </c>
      <c r="C1" s="172"/>
      <c r="D1" s="172"/>
      <c r="E1" s="172"/>
      <c r="F1" s="172"/>
      <c r="G1" s="172"/>
      <c r="H1" s="172"/>
      <c r="I1" s="52"/>
    </row>
    <row r="2" spans="2:9" ht="16.5" customHeight="1">
      <c r="B2" s="173" t="s">
        <v>69</v>
      </c>
      <c r="C2" s="173"/>
      <c r="D2" s="173"/>
      <c r="E2" s="173"/>
      <c r="F2" s="173"/>
      <c r="G2" s="173"/>
      <c r="H2" s="173"/>
      <c r="I2" s="53"/>
    </row>
    <row r="3" spans="1:245" ht="19.5" customHeight="1">
      <c r="A3" s="54" t="s">
        <v>0</v>
      </c>
      <c r="B3" s="3"/>
      <c r="C3" s="3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</row>
    <row r="4" spans="1:6" ht="15" hidden="1">
      <c r="A4" s="213" t="s">
        <v>175</v>
      </c>
      <c r="B4" s="213"/>
      <c r="C4" s="213"/>
      <c r="D4" s="213"/>
      <c r="E4" s="213"/>
      <c r="F4" s="213"/>
    </row>
    <row r="5" spans="1:6" ht="15" hidden="1">
      <c r="A5" s="44" t="s">
        <v>33</v>
      </c>
      <c r="B5" s="44" t="s">
        <v>34</v>
      </c>
      <c r="C5" s="299" t="s">
        <v>174</v>
      </c>
      <c r="D5" s="300"/>
      <c r="E5" s="308" t="s">
        <v>45</v>
      </c>
      <c r="F5" s="214"/>
    </row>
    <row r="6" spans="1:6" ht="15" hidden="1">
      <c r="A6" s="20" t="s">
        <v>3</v>
      </c>
      <c r="B6" s="20" t="s">
        <v>4</v>
      </c>
      <c r="C6" s="204" t="s">
        <v>52</v>
      </c>
      <c r="D6" s="205"/>
      <c r="E6" s="204" t="s">
        <v>10</v>
      </c>
      <c r="F6" s="205"/>
    </row>
    <row r="7" spans="1:6" ht="15" hidden="1">
      <c r="A7" s="20"/>
      <c r="B7" s="20"/>
      <c r="C7" s="204" t="s">
        <v>182</v>
      </c>
      <c r="D7" s="205"/>
      <c r="E7" s="204" t="s">
        <v>162</v>
      </c>
      <c r="F7" s="205"/>
    </row>
    <row r="8" spans="1:6" ht="15" hidden="1">
      <c r="A8" s="56" t="s">
        <v>183</v>
      </c>
      <c r="B8" s="13" t="s">
        <v>184</v>
      </c>
      <c r="C8" s="26">
        <v>43196</v>
      </c>
      <c r="D8" s="26">
        <f>C8+1</f>
        <v>43197</v>
      </c>
      <c r="E8" s="26">
        <f>D8+2</f>
        <v>43199</v>
      </c>
      <c r="F8" s="26">
        <f>E8+1</f>
        <v>43200</v>
      </c>
    </row>
    <row r="9" spans="1:6" ht="15" hidden="1">
      <c r="A9" s="56" t="s">
        <v>183</v>
      </c>
      <c r="B9" s="13" t="s">
        <v>197</v>
      </c>
      <c r="C9" s="26">
        <v>43203</v>
      </c>
      <c r="D9" s="58" t="s">
        <v>291</v>
      </c>
      <c r="E9" s="26"/>
      <c r="F9" s="26"/>
    </row>
    <row r="10" spans="1:8" ht="15">
      <c r="A10" s="309" t="s">
        <v>304</v>
      </c>
      <c r="B10" s="309"/>
      <c r="C10" s="309"/>
      <c r="D10" s="309"/>
      <c r="E10" s="309"/>
      <c r="F10" s="309"/>
      <c r="G10" s="309"/>
      <c r="H10" s="309"/>
    </row>
    <row r="11" spans="1:8" ht="15">
      <c r="A11" s="44" t="s">
        <v>33</v>
      </c>
      <c r="B11" s="44" t="s">
        <v>34</v>
      </c>
      <c r="C11" s="299" t="s">
        <v>174</v>
      </c>
      <c r="D11" s="300"/>
      <c r="E11" s="209" t="s">
        <v>302</v>
      </c>
      <c r="F11" s="214"/>
      <c r="G11" s="308" t="s">
        <v>45</v>
      </c>
      <c r="H11" s="214"/>
    </row>
    <row r="12" spans="1:8" ht="15">
      <c r="A12" s="20" t="s">
        <v>3</v>
      </c>
      <c r="B12" s="20" t="s">
        <v>4</v>
      </c>
      <c r="C12" s="204" t="s">
        <v>52</v>
      </c>
      <c r="D12" s="205"/>
      <c r="E12" s="204" t="s">
        <v>130</v>
      </c>
      <c r="F12" s="205"/>
      <c r="G12" s="204" t="s">
        <v>10</v>
      </c>
      <c r="H12" s="205"/>
    </row>
    <row r="13" spans="1:8" ht="15">
      <c r="A13" s="20"/>
      <c r="B13" s="20"/>
      <c r="C13" s="204" t="s">
        <v>292</v>
      </c>
      <c r="D13" s="205"/>
      <c r="E13" s="204" t="s">
        <v>303</v>
      </c>
      <c r="F13" s="205"/>
      <c r="G13" s="204" t="s">
        <v>164</v>
      </c>
      <c r="H13" s="205"/>
    </row>
    <row r="14" spans="1:8" ht="15" hidden="1">
      <c r="A14" s="56" t="s">
        <v>305</v>
      </c>
      <c r="B14" s="13" t="s">
        <v>294</v>
      </c>
      <c r="C14" s="26">
        <v>43211</v>
      </c>
      <c r="D14" s="26">
        <f aca="true" t="shared" si="0" ref="D14:D37">C14+2</f>
        <v>43213</v>
      </c>
      <c r="E14" s="26"/>
      <c r="F14" s="26"/>
      <c r="G14" s="26">
        <v>43221</v>
      </c>
      <c r="H14" s="26">
        <f aca="true" t="shared" si="1" ref="H14:H37">G14</f>
        <v>43221</v>
      </c>
    </row>
    <row r="15" spans="1:8" ht="15" hidden="1">
      <c r="A15" s="56" t="s">
        <v>295</v>
      </c>
      <c r="B15" s="13" t="s">
        <v>296</v>
      </c>
      <c r="C15" s="26">
        <v>43218</v>
      </c>
      <c r="D15" s="26">
        <f t="shared" si="0"/>
        <v>43220</v>
      </c>
      <c r="E15" s="26">
        <f aca="true" t="shared" si="2" ref="E15:E37">D15+6</f>
        <v>43226</v>
      </c>
      <c r="F15" s="26">
        <f aca="true" t="shared" si="3" ref="F15:F37">E15</f>
        <v>43226</v>
      </c>
      <c r="G15" s="26">
        <f aca="true" t="shared" si="4" ref="G15:G37">F15+2</f>
        <v>43228</v>
      </c>
      <c r="H15" s="26">
        <f t="shared" si="1"/>
        <v>43228</v>
      </c>
    </row>
    <row r="16" spans="1:8" ht="15" hidden="1">
      <c r="A16" s="56" t="s">
        <v>293</v>
      </c>
      <c r="B16" s="13" t="s">
        <v>297</v>
      </c>
      <c r="C16" s="26">
        <v>43225</v>
      </c>
      <c r="D16" s="26">
        <f t="shared" si="0"/>
        <v>43227</v>
      </c>
      <c r="E16" s="26">
        <f t="shared" si="2"/>
        <v>43233</v>
      </c>
      <c r="F16" s="26">
        <f t="shared" si="3"/>
        <v>43233</v>
      </c>
      <c r="G16" s="26">
        <f t="shared" si="4"/>
        <v>43235</v>
      </c>
      <c r="H16" s="26">
        <f t="shared" si="1"/>
        <v>43235</v>
      </c>
    </row>
    <row r="17" spans="1:8" ht="15" hidden="1">
      <c r="A17" s="56" t="s">
        <v>295</v>
      </c>
      <c r="B17" s="13" t="s">
        <v>298</v>
      </c>
      <c r="C17" s="26">
        <v>43232</v>
      </c>
      <c r="D17" s="26">
        <f t="shared" si="0"/>
        <v>43234</v>
      </c>
      <c r="E17" s="26">
        <f t="shared" si="2"/>
        <v>43240</v>
      </c>
      <c r="F17" s="26">
        <f t="shared" si="3"/>
        <v>43240</v>
      </c>
      <c r="G17" s="26">
        <f t="shared" si="4"/>
        <v>43242</v>
      </c>
      <c r="H17" s="26">
        <f t="shared" si="1"/>
        <v>43242</v>
      </c>
    </row>
    <row r="18" spans="1:8" ht="15" hidden="1">
      <c r="A18" s="56" t="s">
        <v>293</v>
      </c>
      <c r="B18" s="13" t="s">
        <v>299</v>
      </c>
      <c r="C18" s="26">
        <v>43239</v>
      </c>
      <c r="D18" s="26">
        <f t="shared" si="0"/>
        <v>43241</v>
      </c>
      <c r="E18" s="26">
        <f t="shared" si="2"/>
        <v>43247</v>
      </c>
      <c r="F18" s="26">
        <f t="shared" si="3"/>
        <v>43247</v>
      </c>
      <c r="G18" s="26">
        <f t="shared" si="4"/>
        <v>43249</v>
      </c>
      <c r="H18" s="26">
        <f t="shared" si="1"/>
        <v>43249</v>
      </c>
    </row>
    <row r="19" spans="1:8" ht="15" hidden="1">
      <c r="A19" s="56" t="s">
        <v>295</v>
      </c>
      <c r="B19" s="13" t="s">
        <v>300</v>
      </c>
      <c r="C19" s="26">
        <v>43246</v>
      </c>
      <c r="D19" s="26">
        <f t="shared" si="0"/>
        <v>43248</v>
      </c>
      <c r="E19" s="26">
        <f t="shared" si="2"/>
        <v>43254</v>
      </c>
      <c r="F19" s="26">
        <f t="shared" si="3"/>
        <v>43254</v>
      </c>
      <c r="G19" s="26">
        <f t="shared" si="4"/>
        <v>43256</v>
      </c>
      <c r="H19" s="26">
        <f t="shared" si="1"/>
        <v>43256</v>
      </c>
    </row>
    <row r="20" spans="1:8" ht="15" hidden="1">
      <c r="A20" s="56" t="s">
        <v>305</v>
      </c>
      <c r="B20" s="13" t="s">
        <v>306</v>
      </c>
      <c r="C20" s="26">
        <v>43253</v>
      </c>
      <c r="D20" s="26">
        <f t="shared" si="0"/>
        <v>43255</v>
      </c>
      <c r="E20" s="26">
        <f t="shared" si="2"/>
        <v>43261</v>
      </c>
      <c r="F20" s="26">
        <f t="shared" si="3"/>
        <v>43261</v>
      </c>
      <c r="G20" s="26">
        <f t="shared" si="4"/>
        <v>43263</v>
      </c>
      <c r="H20" s="26">
        <f t="shared" si="1"/>
        <v>43263</v>
      </c>
    </row>
    <row r="21" spans="1:8" ht="15" hidden="1">
      <c r="A21" s="56" t="s">
        <v>295</v>
      </c>
      <c r="B21" s="13" t="s">
        <v>307</v>
      </c>
      <c r="C21" s="26">
        <v>43260</v>
      </c>
      <c r="D21" s="26">
        <f t="shared" si="0"/>
        <v>43262</v>
      </c>
      <c r="E21" s="26">
        <f t="shared" si="2"/>
        <v>43268</v>
      </c>
      <c r="F21" s="26">
        <f t="shared" si="3"/>
        <v>43268</v>
      </c>
      <c r="G21" s="26">
        <f t="shared" si="4"/>
        <v>43270</v>
      </c>
      <c r="H21" s="26">
        <f t="shared" si="1"/>
        <v>43270</v>
      </c>
    </row>
    <row r="22" spans="1:8" ht="15" hidden="1">
      <c r="A22" s="56" t="s">
        <v>293</v>
      </c>
      <c r="B22" s="13" t="s">
        <v>308</v>
      </c>
      <c r="C22" s="26">
        <v>43267</v>
      </c>
      <c r="D22" s="26">
        <f t="shared" si="0"/>
        <v>43269</v>
      </c>
      <c r="E22" s="26">
        <f t="shared" si="2"/>
        <v>43275</v>
      </c>
      <c r="F22" s="26">
        <f t="shared" si="3"/>
        <v>43275</v>
      </c>
      <c r="G22" s="26">
        <f t="shared" si="4"/>
        <v>43277</v>
      </c>
      <c r="H22" s="26">
        <f t="shared" si="1"/>
        <v>43277</v>
      </c>
    </row>
    <row r="23" spans="1:8" ht="15" hidden="1">
      <c r="A23" s="56" t="s">
        <v>295</v>
      </c>
      <c r="B23" s="13" t="s">
        <v>309</v>
      </c>
      <c r="C23" s="26">
        <v>43274</v>
      </c>
      <c r="D23" s="26">
        <f t="shared" si="0"/>
        <v>43276</v>
      </c>
      <c r="E23" s="26">
        <f t="shared" si="2"/>
        <v>43282</v>
      </c>
      <c r="F23" s="26">
        <f t="shared" si="3"/>
        <v>43282</v>
      </c>
      <c r="G23" s="26">
        <f t="shared" si="4"/>
        <v>43284</v>
      </c>
      <c r="H23" s="26">
        <f t="shared" si="1"/>
        <v>43284</v>
      </c>
    </row>
    <row r="24" spans="1:8" ht="15" hidden="1">
      <c r="A24" s="56" t="s">
        <v>293</v>
      </c>
      <c r="B24" s="13" t="s">
        <v>310</v>
      </c>
      <c r="C24" s="26">
        <v>43281</v>
      </c>
      <c r="D24" s="26">
        <f t="shared" si="0"/>
        <v>43283</v>
      </c>
      <c r="E24" s="26">
        <f t="shared" si="2"/>
        <v>43289</v>
      </c>
      <c r="F24" s="26">
        <f t="shared" si="3"/>
        <v>43289</v>
      </c>
      <c r="G24" s="26">
        <f t="shared" si="4"/>
        <v>43291</v>
      </c>
      <c r="H24" s="26">
        <f t="shared" si="1"/>
        <v>43291</v>
      </c>
    </row>
    <row r="25" spans="1:8" ht="15" hidden="1">
      <c r="A25" s="56" t="s">
        <v>295</v>
      </c>
      <c r="B25" s="13" t="s">
        <v>325</v>
      </c>
      <c r="C25" s="26">
        <v>43288</v>
      </c>
      <c r="D25" s="26">
        <f t="shared" si="0"/>
        <v>43290</v>
      </c>
      <c r="E25" s="26">
        <f t="shared" si="2"/>
        <v>43296</v>
      </c>
      <c r="F25" s="26">
        <f t="shared" si="3"/>
        <v>43296</v>
      </c>
      <c r="G25" s="26">
        <f t="shared" si="4"/>
        <v>43298</v>
      </c>
      <c r="H25" s="26">
        <f t="shared" si="1"/>
        <v>43298</v>
      </c>
    </row>
    <row r="26" spans="1:8" ht="15" hidden="1">
      <c r="A26" s="56" t="s">
        <v>293</v>
      </c>
      <c r="B26" s="13" t="s">
        <v>327</v>
      </c>
      <c r="C26" s="26">
        <v>43295</v>
      </c>
      <c r="D26" s="26">
        <f t="shared" si="0"/>
        <v>43297</v>
      </c>
      <c r="E26" s="26">
        <f t="shared" si="2"/>
        <v>43303</v>
      </c>
      <c r="F26" s="26">
        <f t="shared" si="3"/>
        <v>43303</v>
      </c>
      <c r="G26" s="26">
        <f t="shared" si="4"/>
        <v>43305</v>
      </c>
      <c r="H26" s="26">
        <f t="shared" si="1"/>
        <v>43305</v>
      </c>
    </row>
    <row r="27" spans="1:8" ht="15" hidden="1">
      <c r="A27" s="56" t="s">
        <v>295</v>
      </c>
      <c r="B27" s="13" t="s">
        <v>326</v>
      </c>
      <c r="C27" s="26">
        <v>43302</v>
      </c>
      <c r="D27" s="26">
        <f t="shared" si="0"/>
        <v>43304</v>
      </c>
      <c r="E27" s="26">
        <f t="shared" si="2"/>
        <v>43310</v>
      </c>
      <c r="F27" s="26">
        <f t="shared" si="3"/>
        <v>43310</v>
      </c>
      <c r="G27" s="26">
        <f t="shared" si="4"/>
        <v>43312</v>
      </c>
      <c r="H27" s="26">
        <f t="shared" si="1"/>
        <v>43312</v>
      </c>
    </row>
    <row r="28" spans="1:8" ht="15" hidden="1">
      <c r="A28" s="56" t="s">
        <v>293</v>
      </c>
      <c r="B28" s="13" t="s">
        <v>328</v>
      </c>
      <c r="C28" s="26">
        <v>43309</v>
      </c>
      <c r="D28" s="26">
        <f t="shared" si="0"/>
        <v>43311</v>
      </c>
      <c r="E28" s="26">
        <f t="shared" si="2"/>
        <v>43317</v>
      </c>
      <c r="F28" s="26">
        <f t="shared" si="3"/>
        <v>43317</v>
      </c>
      <c r="G28" s="26">
        <f t="shared" si="4"/>
        <v>43319</v>
      </c>
      <c r="H28" s="26">
        <f t="shared" si="1"/>
        <v>43319</v>
      </c>
    </row>
    <row r="29" spans="1:8" ht="15" hidden="1">
      <c r="A29" s="56" t="s">
        <v>295</v>
      </c>
      <c r="B29" s="13" t="s">
        <v>340</v>
      </c>
      <c r="C29" s="26">
        <v>43316</v>
      </c>
      <c r="D29" s="26">
        <f t="shared" si="0"/>
        <v>43318</v>
      </c>
      <c r="E29" s="26">
        <f t="shared" si="2"/>
        <v>43324</v>
      </c>
      <c r="F29" s="26">
        <f t="shared" si="3"/>
        <v>43324</v>
      </c>
      <c r="G29" s="26">
        <f t="shared" si="4"/>
        <v>43326</v>
      </c>
      <c r="H29" s="26">
        <f t="shared" si="1"/>
        <v>43326</v>
      </c>
    </row>
    <row r="30" spans="1:8" ht="15" hidden="1">
      <c r="A30" s="56" t="s">
        <v>293</v>
      </c>
      <c r="B30" s="13" t="s">
        <v>341</v>
      </c>
      <c r="C30" s="26">
        <v>43323</v>
      </c>
      <c r="D30" s="26">
        <f t="shared" si="0"/>
        <v>43325</v>
      </c>
      <c r="E30" s="26">
        <f t="shared" si="2"/>
        <v>43331</v>
      </c>
      <c r="F30" s="26">
        <f t="shared" si="3"/>
        <v>43331</v>
      </c>
      <c r="G30" s="26">
        <f t="shared" si="4"/>
        <v>43333</v>
      </c>
      <c r="H30" s="26">
        <f t="shared" si="1"/>
        <v>43333</v>
      </c>
    </row>
    <row r="31" spans="1:8" ht="15" hidden="1">
      <c r="A31" s="56" t="s">
        <v>295</v>
      </c>
      <c r="B31" s="13" t="s">
        <v>342</v>
      </c>
      <c r="C31" s="26">
        <v>43330</v>
      </c>
      <c r="D31" s="26">
        <f t="shared" si="0"/>
        <v>43332</v>
      </c>
      <c r="E31" s="26">
        <f t="shared" si="2"/>
        <v>43338</v>
      </c>
      <c r="F31" s="26">
        <f t="shared" si="3"/>
        <v>43338</v>
      </c>
      <c r="G31" s="26">
        <f t="shared" si="4"/>
        <v>43340</v>
      </c>
      <c r="H31" s="26">
        <f t="shared" si="1"/>
        <v>43340</v>
      </c>
    </row>
    <row r="32" spans="1:8" ht="15" hidden="1">
      <c r="A32" s="56" t="s">
        <v>293</v>
      </c>
      <c r="B32" s="13" t="s">
        <v>343</v>
      </c>
      <c r="C32" s="26">
        <v>43337</v>
      </c>
      <c r="D32" s="26">
        <f t="shared" si="0"/>
        <v>43339</v>
      </c>
      <c r="E32" s="26">
        <f t="shared" si="2"/>
        <v>43345</v>
      </c>
      <c r="F32" s="26">
        <f t="shared" si="3"/>
        <v>43345</v>
      </c>
      <c r="G32" s="26">
        <f t="shared" si="4"/>
        <v>43347</v>
      </c>
      <c r="H32" s="26">
        <f t="shared" si="1"/>
        <v>43347</v>
      </c>
    </row>
    <row r="33" spans="1:8" ht="15" hidden="1">
      <c r="A33" s="56" t="s">
        <v>295</v>
      </c>
      <c r="B33" s="13" t="s">
        <v>349</v>
      </c>
      <c r="C33" s="26">
        <v>43344</v>
      </c>
      <c r="D33" s="26">
        <f t="shared" si="0"/>
        <v>43346</v>
      </c>
      <c r="E33" s="26">
        <f t="shared" si="2"/>
        <v>43352</v>
      </c>
      <c r="F33" s="26">
        <f t="shared" si="3"/>
        <v>43352</v>
      </c>
      <c r="G33" s="26">
        <f t="shared" si="4"/>
        <v>43354</v>
      </c>
      <c r="H33" s="26">
        <f t="shared" si="1"/>
        <v>43354</v>
      </c>
    </row>
    <row r="34" spans="1:8" ht="15" hidden="1">
      <c r="A34" s="56" t="s">
        <v>293</v>
      </c>
      <c r="B34" s="13" t="s">
        <v>395</v>
      </c>
      <c r="C34" s="26">
        <v>43351</v>
      </c>
      <c r="D34" s="26">
        <f t="shared" si="0"/>
        <v>43353</v>
      </c>
      <c r="E34" s="26">
        <f t="shared" si="2"/>
        <v>43359</v>
      </c>
      <c r="F34" s="26">
        <f t="shared" si="3"/>
        <v>43359</v>
      </c>
      <c r="G34" s="26">
        <f t="shared" si="4"/>
        <v>43361</v>
      </c>
      <c r="H34" s="26">
        <f t="shared" si="1"/>
        <v>43361</v>
      </c>
    </row>
    <row r="35" spans="1:8" ht="15" hidden="1">
      <c r="A35" s="56" t="s">
        <v>393</v>
      </c>
      <c r="B35" s="13" t="s">
        <v>394</v>
      </c>
      <c r="C35" s="26">
        <v>43358</v>
      </c>
      <c r="D35" s="26">
        <f t="shared" si="0"/>
        <v>43360</v>
      </c>
      <c r="E35" s="26">
        <f t="shared" si="2"/>
        <v>43366</v>
      </c>
      <c r="F35" s="26">
        <f t="shared" si="3"/>
        <v>43366</v>
      </c>
      <c r="G35" s="26">
        <f t="shared" si="4"/>
        <v>43368</v>
      </c>
      <c r="H35" s="26">
        <f t="shared" si="1"/>
        <v>43368</v>
      </c>
    </row>
    <row r="36" spans="1:8" ht="15" hidden="1">
      <c r="A36" s="56" t="s">
        <v>293</v>
      </c>
      <c r="B36" s="13" t="s">
        <v>396</v>
      </c>
      <c r="C36" s="26">
        <v>43365</v>
      </c>
      <c r="D36" s="26">
        <f t="shared" si="0"/>
        <v>43367</v>
      </c>
      <c r="E36" s="26">
        <f t="shared" si="2"/>
        <v>43373</v>
      </c>
      <c r="F36" s="26">
        <f t="shared" si="3"/>
        <v>43373</v>
      </c>
      <c r="G36" s="26">
        <f t="shared" si="4"/>
        <v>43375</v>
      </c>
      <c r="H36" s="26">
        <f t="shared" si="1"/>
        <v>43375</v>
      </c>
    </row>
    <row r="37" spans="1:8" ht="15" hidden="1">
      <c r="A37" s="56" t="s">
        <v>393</v>
      </c>
      <c r="B37" s="13" t="s">
        <v>511</v>
      </c>
      <c r="C37" s="26">
        <v>43372</v>
      </c>
      <c r="D37" s="26">
        <f t="shared" si="0"/>
        <v>43374</v>
      </c>
      <c r="E37" s="26">
        <f t="shared" si="2"/>
        <v>43380</v>
      </c>
      <c r="F37" s="26">
        <f t="shared" si="3"/>
        <v>43380</v>
      </c>
      <c r="G37" s="26">
        <f t="shared" si="4"/>
        <v>43382</v>
      </c>
      <c r="H37" s="26">
        <f t="shared" si="1"/>
        <v>43382</v>
      </c>
    </row>
    <row r="38" spans="1:8" ht="15" hidden="1">
      <c r="A38" s="56" t="s">
        <v>293</v>
      </c>
      <c r="B38" s="13" t="s">
        <v>512</v>
      </c>
      <c r="C38" s="26">
        <v>43379</v>
      </c>
      <c r="D38" s="26">
        <f>C38+2</f>
        <v>43381</v>
      </c>
      <c r="E38" s="26">
        <f>D38+6</f>
        <v>43387</v>
      </c>
      <c r="F38" s="26">
        <f>E38</f>
        <v>43387</v>
      </c>
      <c r="G38" s="26">
        <f>F38+2</f>
        <v>43389</v>
      </c>
      <c r="H38" s="26">
        <f>G38</f>
        <v>43389</v>
      </c>
    </row>
    <row r="39" spans="1:8" ht="15" hidden="1">
      <c r="A39" s="90" t="s">
        <v>397</v>
      </c>
      <c r="B39" s="13"/>
      <c r="C39" s="26"/>
      <c r="D39" s="26"/>
      <c r="E39" s="26"/>
      <c r="F39" s="26"/>
      <c r="G39" s="26"/>
      <c r="H39" s="26"/>
    </row>
    <row r="40" spans="1:8" ht="15" hidden="1">
      <c r="A40" s="56" t="s">
        <v>393</v>
      </c>
      <c r="B40" s="13" t="s">
        <v>497</v>
      </c>
      <c r="C40" s="26">
        <v>43393</v>
      </c>
      <c r="D40" s="26">
        <f aca="true" t="shared" si="5" ref="D40:D46">C40+2</f>
        <v>43395</v>
      </c>
      <c r="E40" s="26">
        <f aca="true" t="shared" si="6" ref="E40:E46">D40+6</f>
        <v>43401</v>
      </c>
      <c r="F40" s="26">
        <f aca="true" t="shared" si="7" ref="F40:F46">E40</f>
        <v>43401</v>
      </c>
      <c r="G40" s="26">
        <f aca="true" t="shared" si="8" ref="G40:G46">F40+2</f>
        <v>43403</v>
      </c>
      <c r="H40" s="26">
        <f aca="true" t="shared" si="9" ref="H40:H46">G40</f>
        <v>43403</v>
      </c>
    </row>
    <row r="41" spans="1:8" ht="15" hidden="1">
      <c r="A41" s="88" t="s">
        <v>496</v>
      </c>
      <c r="B41" s="13" t="s">
        <v>498</v>
      </c>
      <c r="C41" s="26">
        <v>43400</v>
      </c>
      <c r="D41" s="26">
        <f t="shared" si="5"/>
        <v>43402</v>
      </c>
      <c r="E41" s="26">
        <f t="shared" si="6"/>
        <v>43408</v>
      </c>
      <c r="F41" s="26">
        <f t="shared" si="7"/>
        <v>43408</v>
      </c>
      <c r="G41" s="26">
        <f t="shared" si="8"/>
        <v>43410</v>
      </c>
      <c r="H41" s="26">
        <f t="shared" si="9"/>
        <v>43410</v>
      </c>
    </row>
    <row r="42" spans="1:8" ht="15" hidden="1">
      <c r="A42" s="56" t="s">
        <v>393</v>
      </c>
      <c r="B42" s="13" t="s">
        <v>499</v>
      </c>
      <c r="C42" s="26">
        <v>43407</v>
      </c>
      <c r="D42" s="26">
        <f t="shared" si="5"/>
        <v>43409</v>
      </c>
      <c r="E42" s="26">
        <f t="shared" si="6"/>
        <v>43415</v>
      </c>
      <c r="F42" s="26">
        <f t="shared" si="7"/>
        <v>43415</v>
      </c>
      <c r="G42" s="26">
        <f t="shared" si="8"/>
        <v>43417</v>
      </c>
      <c r="H42" s="26">
        <f t="shared" si="9"/>
        <v>43417</v>
      </c>
    </row>
    <row r="43" spans="1:8" ht="15" hidden="1">
      <c r="A43" s="56" t="s">
        <v>513</v>
      </c>
      <c r="B43" s="95" t="s">
        <v>500</v>
      </c>
      <c r="C43" s="26">
        <v>43414</v>
      </c>
      <c r="D43" s="26">
        <f t="shared" si="5"/>
        <v>43416</v>
      </c>
      <c r="E43" s="26">
        <f t="shared" si="6"/>
        <v>43422</v>
      </c>
      <c r="F43" s="26">
        <f t="shared" si="7"/>
        <v>43422</v>
      </c>
      <c r="G43" s="26">
        <f t="shared" si="8"/>
        <v>43424</v>
      </c>
      <c r="H43" s="26">
        <f t="shared" si="9"/>
        <v>43424</v>
      </c>
    </row>
    <row r="44" spans="1:8" ht="15" hidden="1">
      <c r="A44" s="56" t="s">
        <v>393</v>
      </c>
      <c r="B44" s="13" t="s">
        <v>501</v>
      </c>
      <c r="C44" s="26">
        <v>43421</v>
      </c>
      <c r="D44" s="26">
        <f t="shared" si="5"/>
        <v>43423</v>
      </c>
      <c r="E44" s="26">
        <f t="shared" si="6"/>
        <v>43429</v>
      </c>
      <c r="F44" s="26">
        <f t="shared" si="7"/>
        <v>43429</v>
      </c>
      <c r="G44" s="26">
        <f t="shared" si="8"/>
        <v>43431</v>
      </c>
      <c r="H44" s="26">
        <f t="shared" si="9"/>
        <v>43431</v>
      </c>
    </row>
    <row r="45" spans="1:8" ht="15" hidden="1">
      <c r="A45" s="88" t="s">
        <v>561</v>
      </c>
      <c r="B45" s="13" t="s">
        <v>502</v>
      </c>
      <c r="C45" s="26">
        <v>43432</v>
      </c>
      <c r="D45" s="26">
        <f t="shared" si="5"/>
        <v>43434</v>
      </c>
      <c r="E45" s="26">
        <f t="shared" si="6"/>
        <v>43440</v>
      </c>
      <c r="F45" s="26">
        <f t="shared" si="7"/>
        <v>43440</v>
      </c>
      <c r="G45" s="26">
        <f t="shared" si="8"/>
        <v>43442</v>
      </c>
      <c r="H45" s="26">
        <f t="shared" si="9"/>
        <v>43442</v>
      </c>
    </row>
    <row r="46" spans="1:8" ht="15" hidden="1">
      <c r="A46" s="56" t="s">
        <v>393</v>
      </c>
      <c r="B46" s="13" t="s">
        <v>503</v>
      </c>
      <c r="C46" s="26">
        <v>43435</v>
      </c>
      <c r="D46" s="26">
        <f t="shared" si="5"/>
        <v>43437</v>
      </c>
      <c r="E46" s="26">
        <f t="shared" si="6"/>
        <v>43443</v>
      </c>
      <c r="F46" s="26">
        <f t="shared" si="7"/>
        <v>43443</v>
      </c>
      <c r="G46" s="26">
        <f t="shared" si="8"/>
        <v>43445</v>
      </c>
      <c r="H46" s="26">
        <f t="shared" si="9"/>
        <v>43445</v>
      </c>
    </row>
    <row r="47" spans="1:8" ht="15" hidden="1">
      <c r="A47" s="90" t="s">
        <v>593</v>
      </c>
      <c r="B47" s="13" t="s">
        <v>504</v>
      </c>
      <c r="C47" s="26"/>
      <c r="D47" s="26"/>
      <c r="E47" s="26"/>
      <c r="F47" s="26"/>
      <c r="G47" s="26"/>
      <c r="H47" s="26"/>
    </row>
    <row r="48" spans="1:8" ht="15" hidden="1">
      <c r="A48" s="56" t="s">
        <v>393</v>
      </c>
      <c r="B48" s="13" t="s">
        <v>505</v>
      </c>
      <c r="C48" s="26">
        <v>43449</v>
      </c>
      <c r="D48" s="26">
        <f>C48+2</f>
        <v>43451</v>
      </c>
      <c r="E48" s="26">
        <f aca="true" t="shared" si="10" ref="E48:E53">D48+6</f>
        <v>43457</v>
      </c>
      <c r="F48" s="26">
        <f aca="true" t="shared" si="11" ref="F48:F53">E48</f>
        <v>43457</v>
      </c>
      <c r="G48" s="26">
        <f aca="true" t="shared" si="12" ref="G48:G53">F48+2</f>
        <v>43459</v>
      </c>
      <c r="H48" s="26">
        <f aca="true" t="shared" si="13" ref="H48:H53">G48</f>
        <v>43459</v>
      </c>
    </row>
    <row r="49" spans="1:8" ht="15" hidden="1">
      <c r="A49" s="122" t="s">
        <v>594</v>
      </c>
      <c r="B49" s="13" t="s">
        <v>506</v>
      </c>
      <c r="C49" s="26">
        <v>43456</v>
      </c>
      <c r="D49" s="26">
        <v>43458</v>
      </c>
      <c r="E49" s="26">
        <f t="shared" si="10"/>
        <v>43464</v>
      </c>
      <c r="F49" s="26">
        <f t="shared" si="11"/>
        <v>43464</v>
      </c>
      <c r="G49" s="26">
        <f t="shared" si="12"/>
        <v>43466</v>
      </c>
      <c r="H49" s="26">
        <f t="shared" si="13"/>
        <v>43466</v>
      </c>
    </row>
    <row r="50" spans="1:8" ht="15" hidden="1">
      <c r="A50" s="56" t="s">
        <v>393</v>
      </c>
      <c r="B50" s="13" t="s">
        <v>507</v>
      </c>
      <c r="C50" s="26">
        <v>43470</v>
      </c>
      <c r="D50" s="26">
        <v>43472</v>
      </c>
      <c r="E50" s="26">
        <f t="shared" si="10"/>
        <v>43478</v>
      </c>
      <c r="F50" s="26">
        <f t="shared" si="11"/>
        <v>43478</v>
      </c>
      <c r="G50" s="26">
        <f t="shared" si="12"/>
        <v>43480</v>
      </c>
      <c r="H50" s="26">
        <f t="shared" si="13"/>
        <v>43480</v>
      </c>
    </row>
    <row r="51" spans="1:8" ht="15" hidden="1">
      <c r="A51" s="90" t="s">
        <v>236</v>
      </c>
      <c r="B51" s="13" t="s">
        <v>508</v>
      </c>
      <c r="C51" s="26"/>
      <c r="D51" s="26"/>
      <c r="E51" s="26"/>
      <c r="F51" s="26"/>
      <c r="G51" s="26"/>
      <c r="H51" s="26"/>
    </row>
    <row r="52" spans="1:8" ht="15" hidden="1">
      <c r="A52" s="122" t="s">
        <v>694</v>
      </c>
      <c r="B52" s="13" t="s">
        <v>509</v>
      </c>
      <c r="C52" s="26">
        <v>43477</v>
      </c>
      <c r="D52" s="26">
        <f aca="true" t="shared" si="14" ref="D52:D58">C52+2</f>
        <v>43479</v>
      </c>
      <c r="E52" s="26">
        <f t="shared" si="10"/>
        <v>43485</v>
      </c>
      <c r="F52" s="26">
        <f t="shared" si="11"/>
        <v>43485</v>
      </c>
      <c r="G52" s="26">
        <f t="shared" si="12"/>
        <v>43487</v>
      </c>
      <c r="H52" s="26">
        <f t="shared" si="13"/>
        <v>43487</v>
      </c>
    </row>
    <row r="53" spans="1:8" ht="15" hidden="1">
      <c r="A53" s="56" t="s">
        <v>393</v>
      </c>
      <c r="B53" s="13" t="s">
        <v>510</v>
      </c>
      <c r="C53" s="26">
        <v>43484</v>
      </c>
      <c r="D53" s="26">
        <f t="shared" si="14"/>
        <v>43486</v>
      </c>
      <c r="E53" s="26">
        <f t="shared" si="10"/>
        <v>43492</v>
      </c>
      <c r="F53" s="26">
        <f t="shared" si="11"/>
        <v>43492</v>
      </c>
      <c r="G53" s="26">
        <f t="shared" si="12"/>
        <v>43494</v>
      </c>
      <c r="H53" s="26">
        <f t="shared" si="13"/>
        <v>43494</v>
      </c>
    </row>
    <row r="54" spans="1:8" ht="15" hidden="1">
      <c r="A54" s="88" t="s">
        <v>561</v>
      </c>
      <c r="B54" s="13" t="s">
        <v>595</v>
      </c>
      <c r="C54" s="26">
        <v>43491</v>
      </c>
      <c r="D54" s="26">
        <f t="shared" si="14"/>
        <v>43493</v>
      </c>
      <c r="E54" s="26">
        <f>D54+6</f>
        <v>43499</v>
      </c>
      <c r="F54" s="26">
        <f>E54</f>
        <v>43499</v>
      </c>
      <c r="G54" s="26">
        <f>F54+2</f>
        <v>43501</v>
      </c>
      <c r="H54" s="26">
        <f>G54</f>
        <v>43501</v>
      </c>
    </row>
    <row r="55" spans="1:8" ht="15">
      <c r="A55" s="56" t="s">
        <v>393</v>
      </c>
      <c r="B55" s="13" t="s">
        <v>596</v>
      </c>
      <c r="C55" s="26">
        <v>43498</v>
      </c>
      <c r="D55" s="26">
        <f t="shared" si="14"/>
        <v>43500</v>
      </c>
      <c r="E55" s="94" t="s">
        <v>929</v>
      </c>
      <c r="F55" s="94" t="str">
        <f>E55</f>
        <v>OMIT</v>
      </c>
      <c r="G55" s="26">
        <v>43508</v>
      </c>
      <c r="H55" s="26">
        <f>G55</f>
        <v>43508</v>
      </c>
    </row>
    <row r="56" spans="1:8" ht="15">
      <c r="A56" s="56" t="s">
        <v>695</v>
      </c>
      <c r="B56" s="13" t="s">
        <v>696</v>
      </c>
      <c r="C56" s="26">
        <v>43505</v>
      </c>
      <c r="D56" s="26">
        <f t="shared" si="14"/>
        <v>43507</v>
      </c>
      <c r="E56" s="26">
        <f>D56+6</f>
        <v>43513</v>
      </c>
      <c r="F56" s="26">
        <f>E56</f>
        <v>43513</v>
      </c>
      <c r="G56" s="26">
        <f>F56+2</f>
        <v>43515</v>
      </c>
      <c r="H56" s="26">
        <f>G56</f>
        <v>43515</v>
      </c>
    </row>
    <row r="57" spans="1:8" ht="15">
      <c r="A57" s="90" t="s">
        <v>236</v>
      </c>
      <c r="B57" s="13" t="s">
        <v>697</v>
      </c>
      <c r="C57" s="26"/>
      <c r="D57" s="26"/>
      <c r="E57" s="26"/>
      <c r="F57" s="26"/>
      <c r="G57" s="26"/>
      <c r="H57" s="26"/>
    </row>
    <row r="58" spans="1:8" ht="15">
      <c r="A58" s="56" t="s">
        <v>393</v>
      </c>
      <c r="B58" s="13" t="s">
        <v>698</v>
      </c>
      <c r="C58" s="26">
        <v>43519</v>
      </c>
      <c r="D58" s="26">
        <f t="shared" si="14"/>
        <v>43521</v>
      </c>
      <c r="E58" s="26">
        <f aca="true" t="shared" si="15" ref="E58:E63">D58+6</f>
        <v>43527</v>
      </c>
      <c r="F58" s="26">
        <f aca="true" t="shared" si="16" ref="F58:F63">E58</f>
        <v>43527</v>
      </c>
      <c r="G58" s="26">
        <f aca="true" t="shared" si="17" ref="G58:G63">F58+2</f>
        <v>43529</v>
      </c>
      <c r="H58" s="26">
        <f aca="true" t="shared" si="18" ref="H58:H63">G58</f>
        <v>43529</v>
      </c>
    </row>
    <row r="59" spans="1:8" ht="15">
      <c r="A59" s="122" t="s">
        <v>930</v>
      </c>
      <c r="B59" s="166" t="s">
        <v>950</v>
      </c>
      <c r="C59" s="26">
        <v>43526</v>
      </c>
      <c r="D59" s="26">
        <f aca="true" t="shared" si="19" ref="D59:D67">C59+2</f>
        <v>43528</v>
      </c>
      <c r="E59" s="85">
        <v>43539</v>
      </c>
      <c r="F59" s="85">
        <f t="shared" si="16"/>
        <v>43539</v>
      </c>
      <c r="G59" s="85" t="s">
        <v>951</v>
      </c>
      <c r="H59" s="85" t="str">
        <f t="shared" si="18"/>
        <v>13/Mar SKU</v>
      </c>
    </row>
    <row r="60" spans="1:8" ht="15">
      <c r="A60" s="56" t="s">
        <v>393</v>
      </c>
      <c r="B60" s="13" t="s">
        <v>811</v>
      </c>
      <c r="C60" s="26">
        <v>43533</v>
      </c>
      <c r="D60" s="26">
        <f t="shared" si="19"/>
        <v>43535</v>
      </c>
      <c r="E60" s="26">
        <f t="shared" si="15"/>
        <v>43541</v>
      </c>
      <c r="F60" s="26">
        <f t="shared" si="16"/>
        <v>43541</v>
      </c>
      <c r="G60" s="26">
        <f t="shared" si="17"/>
        <v>43543</v>
      </c>
      <c r="H60" s="26">
        <f t="shared" si="18"/>
        <v>43543</v>
      </c>
    </row>
    <row r="61" spans="1:8" ht="15">
      <c r="A61" s="88" t="s">
        <v>561</v>
      </c>
      <c r="B61" s="13" t="s">
        <v>952</v>
      </c>
      <c r="C61" s="26">
        <v>43540</v>
      </c>
      <c r="D61" s="26">
        <f t="shared" si="19"/>
        <v>43542</v>
      </c>
      <c r="E61" s="26">
        <f t="shared" si="15"/>
        <v>43548</v>
      </c>
      <c r="F61" s="26">
        <f t="shared" si="16"/>
        <v>43548</v>
      </c>
      <c r="G61" s="26">
        <f t="shared" si="17"/>
        <v>43550</v>
      </c>
      <c r="H61" s="26">
        <f t="shared" si="18"/>
        <v>43550</v>
      </c>
    </row>
    <row r="62" spans="1:8" ht="15">
      <c r="A62" s="56" t="s">
        <v>393</v>
      </c>
      <c r="B62" s="13" t="s">
        <v>812</v>
      </c>
      <c r="C62" s="26">
        <v>43547</v>
      </c>
      <c r="D62" s="26">
        <f t="shared" si="19"/>
        <v>43549</v>
      </c>
      <c r="E62" s="26">
        <f t="shared" si="15"/>
        <v>43555</v>
      </c>
      <c r="F62" s="26">
        <f t="shared" si="16"/>
        <v>43555</v>
      </c>
      <c r="G62" s="26">
        <f t="shared" si="17"/>
        <v>43557</v>
      </c>
      <c r="H62" s="26">
        <f t="shared" si="18"/>
        <v>43557</v>
      </c>
    </row>
    <row r="63" spans="1:8" ht="15">
      <c r="A63" s="56" t="s">
        <v>561</v>
      </c>
      <c r="B63" s="13" t="s">
        <v>953</v>
      </c>
      <c r="C63" s="26">
        <v>43554</v>
      </c>
      <c r="D63" s="26">
        <f t="shared" si="19"/>
        <v>43556</v>
      </c>
      <c r="E63" s="26">
        <f t="shared" si="15"/>
        <v>43562</v>
      </c>
      <c r="F63" s="26">
        <f t="shared" si="16"/>
        <v>43562</v>
      </c>
      <c r="G63" s="26">
        <f t="shared" si="17"/>
        <v>43564</v>
      </c>
      <c r="H63" s="26">
        <f t="shared" si="18"/>
        <v>43564</v>
      </c>
    </row>
    <row r="64" spans="1:8" ht="15">
      <c r="A64" s="56" t="s">
        <v>393</v>
      </c>
      <c r="B64" s="13" t="s">
        <v>954</v>
      </c>
      <c r="C64" s="26">
        <v>43561</v>
      </c>
      <c r="D64" s="26">
        <f t="shared" si="19"/>
        <v>43563</v>
      </c>
      <c r="E64" s="26">
        <f>D64+6</f>
        <v>43569</v>
      </c>
      <c r="F64" s="26">
        <f>E64</f>
        <v>43569</v>
      </c>
      <c r="G64" s="26">
        <f>F64+2</f>
        <v>43571</v>
      </c>
      <c r="H64" s="26">
        <f>G64</f>
        <v>43571</v>
      </c>
    </row>
    <row r="65" spans="1:8" ht="15">
      <c r="A65" s="56" t="s">
        <v>561</v>
      </c>
      <c r="B65" s="13" t="s">
        <v>956</v>
      </c>
      <c r="C65" s="26">
        <v>43568</v>
      </c>
      <c r="D65" s="26">
        <f t="shared" si="19"/>
        <v>43570</v>
      </c>
      <c r="E65" s="26">
        <f>D65+6</f>
        <v>43576</v>
      </c>
      <c r="F65" s="26">
        <f>E65</f>
        <v>43576</v>
      </c>
      <c r="G65" s="26">
        <f>F65+2</f>
        <v>43578</v>
      </c>
      <c r="H65" s="26">
        <f>G65</f>
        <v>43578</v>
      </c>
    </row>
    <row r="66" spans="1:8" ht="15">
      <c r="A66" s="56" t="s">
        <v>393</v>
      </c>
      <c r="B66" s="13" t="s">
        <v>955</v>
      </c>
      <c r="C66" s="26">
        <v>43575</v>
      </c>
      <c r="D66" s="26">
        <f t="shared" si="19"/>
        <v>43577</v>
      </c>
      <c r="E66" s="26">
        <f>D66+6</f>
        <v>43583</v>
      </c>
      <c r="F66" s="26">
        <f>E66</f>
        <v>43583</v>
      </c>
      <c r="G66" s="26">
        <f>F66+2</f>
        <v>43585</v>
      </c>
      <c r="H66" s="26">
        <f>G66</f>
        <v>43585</v>
      </c>
    </row>
    <row r="67" spans="1:8" ht="15">
      <c r="A67" s="56" t="s">
        <v>561</v>
      </c>
      <c r="B67" s="13" t="s">
        <v>957</v>
      </c>
      <c r="C67" s="26">
        <v>43582</v>
      </c>
      <c r="D67" s="26">
        <f t="shared" si="19"/>
        <v>43584</v>
      </c>
      <c r="E67" s="26">
        <f>D67+6</f>
        <v>43590</v>
      </c>
      <c r="F67" s="26">
        <f>E67</f>
        <v>43590</v>
      </c>
      <c r="G67" s="26">
        <f>F67+2</f>
        <v>43592</v>
      </c>
      <c r="H67" s="26">
        <f>G67</f>
        <v>43592</v>
      </c>
    </row>
    <row r="68" spans="1:6" ht="15">
      <c r="A68" s="48"/>
      <c r="B68" s="1"/>
      <c r="C68" s="1"/>
      <c r="D68" s="1"/>
      <c r="E68" s="1"/>
      <c r="F68" s="1"/>
    </row>
    <row r="69" spans="1:6" ht="15.75" customHeight="1">
      <c r="A69" s="49" t="s">
        <v>25</v>
      </c>
      <c r="B69" s="206" t="s">
        <v>268</v>
      </c>
      <c r="C69" s="206"/>
      <c r="D69" s="206"/>
      <c r="E69" s="206"/>
      <c r="F69" s="206"/>
    </row>
    <row r="70" spans="1:6" ht="15.75" customHeight="1">
      <c r="A70" s="123" t="s">
        <v>177</v>
      </c>
      <c r="B70" s="310" t="s">
        <v>318</v>
      </c>
      <c r="C70" s="311"/>
      <c r="D70" s="311"/>
      <c r="E70" s="311"/>
      <c r="F70" s="312"/>
    </row>
    <row r="71" spans="1:21" ht="15.75" customHeight="1">
      <c r="A71" s="46" t="s">
        <v>39</v>
      </c>
      <c r="B71" s="291" t="s">
        <v>43</v>
      </c>
      <c r="C71" s="291"/>
      <c r="D71" s="291"/>
      <c r="E71" s="291"/>
      <c r="F71" s="291"/>
      <c r="G71" s="78"/>
      <c r="H71" s="78"/>
      <c r="I71" s="78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6" ht="15.75" customHeight="1">
      <c r="A72" s="47" t="s">
        <v>181</v>
      </c>
      <c r="B72" s="199" t="s">
        <v>180</v>
      </c>
      <c r="C72" s="199"/>
      <c r="D72" s="199"/>
      <c r="E72" s="199"/>
      <c r="F72" s="199"/>
    </row>
  </sheetData>
  <sheetProtection/>
  <mergeCells count="23">
    <mergeCell ref="B1:H1"/>
    <mergeCell ref="B2:H2"/>
    <mergeCell ref="A10:H10"/>
    <mergeCell ref="G11:H11"/>
    <mergeCell ref="B69:F69"/>
    <mergeCell ref="B70:F70"/>
    <mergeCell ref="A4:F4"/>
    <mergeCell ref="E11:F11"/>
    <mergeCell ref="C13:D13"/>
    <mergeCell ref="E13:F13"/>
    <mergeCell ref="G12:H12"/>
    <mergeCell ref="G13:H13"/>
    <mergeCell ref="B71:F71"/>
    <mergeCell ref="C5:D5"/>
    <mergeCell ref="E5:F5"/>
    <mergeCell ref="C12:D12"/>
    <mergeCell ref="E12:F12"/>
    <mergeCell ref="B72:F72"/>
    <mergeCell ref="C6:D6"/>
    <mergeCell ref="E6:F6"/>
    <mergeCell ref="C7:D7"/>
    <mergeCell ref="E7:F7"/>
    <mergeCell ref="C11:D1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50"/>
  <sheetViews>
    <sheetView tabSelected="1" zoomScalePageLayoutView="0" workbookViewId="0" topLeftCell="A3">
      <selection activeCell="A31" sqref="A31"/>
    </sheetView>
  </sheetViews>
  <sheetFormatPr defaultColWidth="9.00390625" defaultRowHeight="14.25"/>
  <cols>
    <col min="1" max="1" width="19.50390625" style="0" customWidth="1"/>
    <col min="2" max="2" width="7.50390625" style="0" customWidth="1"/>
    <col min="3" max="21" width="6.75390625" style="0" customWidth="1"/>
  </cols>
  <sheetData>
    <row r="1" spans="2:21" ht="46.5" customHeight="1">
      <c r="B1" s="211" t="s">
        <v>66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51"/>
      <c r="Q1" s="51"/>
      <c r="R1" s="51"/>
      <c r="S1" s="51"/>
      <c r="T1" s="51"/>
      <c r="U1" s="51"/>
    </row>
    <row r="2" spans="2:21" ht="16.5" customHeight="1">
      <c r="B2" s="212" t="s">
        <v>67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53"/>
      <c r="Q2" s="53"/>
      <c r="R2" s="53"/>
      <c r="S2" s="53"/>
      <c r="T2" s="53"/>
      <c r="U2" s="53"/>
    </row>
    <row r="3" spans="1:17" ht="15">
      <c r="A3" s="60" t="s">
        <v>44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83"/>
      <c r="Q3" s="83"/>
    </row>
    <row r="4" spans="1:15" ht="15">
      <c r="A4" s="44" t="s">
        <v>33</v>
      </c>
      <c r="B4" s="44" t="s">
        <v>34</v>
      </c>
      <c r="C4" s="283" t="s">
        <v>35</v>
      </c>
      <c r="D4" s="316"/>
      <c r="E4" s="215" t="s">
        <v>312</v>
      </c>
      <c r="F4" s="208"/>
      <c r="G4" s="44" t="s">
        <v>34</v>
      </c>
      <c r="H4" s="209" t="s">
        <v>46</v>
      </c>
      <c r="I4" s="301"/>
      <c r="J4" s="299" t="s">
        <v>47</v>
      </c>
      <c r="K4" s="300"/>
      <c r="L4" s="299" t="s">
        <v>48</v>
      </c>
      <c r="M4" s="300"/>
      <c r="N4" s="208" t="s">
        <v>35</v>
      </c>
      <c r="O4" s="208"/>
    </row>
    <row r="5" spans="1:15" ht="15">
      <c r="A5" s="20" t="s">
        <v>3</v>
      </c>
      <c r="B5" s="20" t="s">
        <v>4</v>
      </c>
      <c r="C5" s="204" t="s">
        <v>9</v>
      </c>
      <c r="D5" s="240"/>
      <c r="E5" s="203" t="s">
        <v>8</v>
      </c>
      <c r="F5" s="203"/>
      <c r="G5" s="20" t="s">
        <v>4</v>
      </c>
      <c r="H5" s="204" t="s">
        <v>50</v>
      </c>
      <c r="I5" s="205"/>
      <c r="J5" s="204" t="s">
        <v>51</v>
      </c>
      <c r="K5" s="205"/>
      <c r="L5" s="204" t="s">
        <v>52</v>
      </c>
      <c r="M5" s="205"/>
      <c r="N5" s="203" t="s">
        <v>9</v>
      </c>
      <c r="O5" s="203"/>
    </row>
    <row r="6" spans="1:15" ht="15">
      <c r="A6" s="20" t="s">
        <v>53</v>
      </c>
      <c r="B6" s="22"/>
      <c r="C6" s="204" t="s">
        <v>55</v>
      </c>
      <c r="D6" s="240"/>
      <c r="E6" s="204" t="s">
        <v>661</v>
      </c>
      <c r="F6" s="240"/>
      <c r="G6" s="22"/>
      <c r="H6" s="204" t="s">
        <v>54</v>
      </c>
      <c r="I6" s="205"/>
      <c r="J6" s="204" t="s">
        <v>56</v>
      </c>
      <c r="K6" s="205"/>
      <c r="L6" s="204" t="s">
        <v>661</v>
      </c>
      <c r="M6" s="240"/>
      <c r="N6" s="233" t="s">
        <v>55</v>
      </c>
      <c r="O6" s="233"/>
    </row>
    <row r="7" spans="1:15" ht="15" hidden="1">
      <c r="A7" s="106" t="s">
        <v>450</v>
      </c>
      <c r="B7" s="91" t="s">
        <v>484</v>
      </c>
      <c r="C7" s="27">
        <v>43407</v>
      </c>
      <c r="D7" s="27">
        <f aca="true" t="shared" si="0" ref="D7:D13">C7</f>
        <v>43407</v>
      </c>
      <c r="E7" s="27">
        <f aca="true" t="shared" si="1" ref="E7:E13">D7+1</f>
        <v>43408</v>
      </c>
      <c r="F7" s="26">
        <f aca="true" t="shared" si="2" ref="F7:F13">E7+1</f>
        <v>43409</v>
      </c>
      <c r="G7" s="91" t="s">
        <v>485</v>
      </c>
      <c r="H7" s="96">
        <v>43417</v>
      </c>
      <c r="I7" s="96">
        <f aca="true" t="shared" si="3" ref="I7:K9">H7+1</f>
        <v>43418</v>
      </c>
      <c r="J7" s="98" t="s">
        <v>483</v>
      </c>
      <c r="K7" s="26"/>
      <c r="L7" s="26"/>
      <c r="M7" s="26"/>
      <c r="N7" s="26"/>
      <c r="O7" s="26"/>
    </row>
    <row r="8" spans="1:15" ht="15" hidden="1">
      <c r="A8" s="114" t="s">
        <v>198</v>
      </c>
      <c r="B8" s="25"/>
      <c r="C8" s="27"/>
      <c r="D8" s="27"/>
      <c r="E8" s="27"/>
      <c r="F8" s="109" t="s">
        <v>486</v>
      </c>
      <c r="G8" s="115" t="s">
        <v>388</v>
      </c>
      <c r="H8" s="108">
        <v>43419</v>
      </c>
      <c r="I8" s="108">
        <f>H8+1</f>
        <v>43420</v>
      </c>
      <c r="J8" s="108">
        <f>I8+1</f>
        <v>43421</v>
      </c>
      <c r="K8" s="108">
        <f>J8+1</f>
        <v>43422</v>
      </c>
      <c r="L8" s="108">
        <f aca="true" t="shared" si="4" ref="L8:L15">K8+7</f>
        <v>43429</v>
      </c>
      <c r="M8" s="108">
        <f aca="true" t="shared" si="5" ref="M8:M15">L8+1</f>
        <v>43430</v>
      </c>
      <c r="N8" s="108">
        <f aca="true" t="shared" si="6" ref="N8:N15">M8+5</f>
        <v>43435</v>
      </c>
      <c r="O8" s="108">
        <f aca="true" t="shared" si="7" ref="O8:O16">N8</f>
        <v>43435</v>
      </c>
    </row>
    <row r="9" spans="1:15" ht="15" hidden="1">
      <c r="A9" s="89" t="s">
        <v>392</v>
      </c>
      <c r="B9" s="25" t="s">
        <v>389</v>
      </c>
      <c r="C9" s="27">
        <v>43414</v>
      </c>
      <c r="D9" s="27">
        <f t="shared" si="0"/>
        <v>43414</v>
      </c>
      <c r="E9" s="27">
        <f t="shared" si="1"/>
        <v>43415</v>
      </c>
      <c r="F9" s="26">
        <f t="shared" si="2"/>
        <v>43416</v>
      </c>
      <c r="G9" s="25" t="s">
        <v>390</v>
      </c>
      <c r="H9" s="26">
        <f aca="true" t="shared" si="8" ref="H9:H16">F9+10</f>
        <v>43426</v>
      </c>
      <c r="I9" s="59">
        <f t="shared" si="3"/>
        <v>43427</v>
      </c>
      <c r="J9" s="26">
        <f t="shared" si="3"/>
        <v>43428</v>
      </c>
      <c r="K9" s="26">
        <f t="shared" si="3"/>
        <v>43429</v>
      </c>
      <c r="L9" s="26">
        <f t="shared" si="4"/>
        <v>43436</v>
      </c>
      <c r="M9" s="26">
        <f t="shared" si="5"/>
        <v>43437</v>
      </c>
      <c r="N9" s="26">
        <f t="shared" si="6"/>
        <v>43442</v>
      </c>
      <c r="O9" s="26">
        <f t="shared" si="7"/>
        <v>43442</v>
      </c>
    </row>
    <row r="10" spans="1:15" ht="15" hidden="1">
      <c r="A10" s="99" t="s">
        <v>165</v>
      </c>
      <c r="B10" s="105" t="s">
        <v>470</v>
      </c>
      <c r="C10" s="27">
        <v>43421</v>
      </c>
      <c r="D10" s="27">
        <f t="shared" si="0"/>
        <v>43421</v>
      </c>
      <c r="E10" s="27">
        <f t="shared" si="1"/>
        <v>43422</v>
      </c>
      <c r="F10" s="26">
        <f t="shared" si="2"/>
        <v>43423</v>
      </c>
      <c r="G10" s="25" t="s">
        <v>429</v>
      </c>
      <c r="H10" s="26">
        <f t="shared" si="8"/>
        <v>43433</v>
      </c>
      <c r="I10" s="59">
        <f aca="true" t="shared" si="9" ref="I10:K14">H10+1</f>
        <v>43434</v>
      </c>
      <c r="J10" s="26">
        <f t="shared" si="9"/>
        <v>43435</v>
      </c>
      <c r="K10" s="26">
        <f t="shared" si="9"/>
        <v>43436</v>
      </c>
      <c r="L10" s="26">
        <f t="shared" si="4"/>
        <v>43443</v>
      </c>
      <c r="M10" s="26">
        <f t="shared" si="5"/>
        <v>43444</v>
      </c>
      <c r="N10" s="26">
        <f t="shared" si="6"/>
        <v>43449</v>
      </c>
      <c r="O10" s="26">
        <f t="shared" si="7"/>
        <v>43449</v>
      </c>
    </row>
    <row r="11" spans="1:15" ht="15" hidden="1">
      <c r="A11" s="107" t="s">
        <v>266</v>
      </c>
      <c r="B11" s="25" t="s">
        <v>430</v>
      </c>
      <c r="C11" s="27">
        <v>43428</v>
      </c>
      <c r="D11" s="27">
        <f t="shared" si="0"/>
        <v>43428</v>
      </c>
      <c r="E11" s="27">
        <f t="shared" si="1"/>
        <v>43429</v>
      </c>
      <c r="F11" s="26">
        <f t="shared" si="2"/>
        <v>43430</v>
      </c>
      <c r="G11" s="25" t="s">
        <v>431</v>
      </c>
      <c r="H11" s="26">
        <f t="shared" si="8"/>
        <v>43440</v>
      </c>
      <c r="I11" s="59">
        <f t="shared" si="9"/>
        <v>43441</v>
      </c>
      <c r="J11" s="26">
        <f t="shared" si="9"/>
        <v>43442</v>
      </c>
      <c r="K11" s="26">
        <f t="shared" si="9"/>
        <v>43443</v>
      </c>
      <c r="L11" s="26">
        <f t="shared" si="4"/>
        <v>43450</v>
      </c>
      <c r="M11" s="26">
        <f t="shared" si="5"/>
        <v>43451</v>
      </c>
      <c r="N11" s="26">
        <f t="shared" si="6"/>
        <v>43456</v>
      </c>
      <c r="O11" s="26">
        <f t="shared" si="7"/>
        <v>43456</v>
      </c>
    </row>
    <row r="12" spans="1:15" ht="15" hidden="1">
      <c r="A12" s="114" t="s">
        <v>198</v>
      </c>
      <c r="B12" s="25" t="s">
        <v>432</v>
      </c>
      <c r="C12" s="27">
        <v>43435</v>
      </c>
      <c r="D12" s="27">
        <f t="shared" si="0"/>
        <v>43435</v>
      </c>
      <c r="E12" s="27">
        <f t="shared" si="1"/>
        <v>43436</v>
      </c>
      <c r="F12" s="26">
        <f t="shared" si="2"/>
        <v>43437</v>
      </c>
      <c r="G12" s="25" t="s">
        <v>433</v>
      </c>
      <c r="H12" s="26">
        <f t="shared" si="8"/>
        <v>43447</v>
      </c>
      <c r="I12" s="59">
        <f t="shared" si="9"/>
        <v>43448</v>
      </c>
      <c r="J12" s="26">
        <f t="shared" si="9"/>
        <v>43449</v>
      </c>
      <c r="K12" s="26">
        <f t="shared" si="9"/>
        <v>43450</v>
      </c>
      <c r="L12" s="26">
        <f t="shared" si="4"/>
        <v>43457</v>
      </c>
      <c r="M12" s="26">
        <f t="shared" si="5"/>
        <v>43458</v>
      </c>
      <c r="N12" s="26">
        <f t="shared" si="6"/>
        <v>43463</v>
      </c>
      <c r="O12" s="26">
        <f t="shared" si="7"/>
        <v>43463</v>
      </c>
    </row>
    <row r="13" spans="1:15" ht="15" hidden="1">
      <c r="A13" s="89" t="s">
        <v>392</v>
      </c>
      <c r="B13" s="25" t="s">
        <v>434</v>
      </c>
      <c r="C13" s="27">
        <v>43442</v>
      </c>
      <c r="D13" s="27">
        <f t="shared" si="0"/>
        <v>43442</v>
      </c>
      <c r="E13" s="27">
        <f t="shared" si="1"/>
        <v>43443</v>
      </c>
      <c r="F13" s="26">
        <f t="shared" si="2"/>
        <v>43444</v>
      </c>
      <c r="G13" s="25" t="s">
        <v>435</v>
      </c>
      <c r="H13" s="26">
        <f t="shared" si="8"/>
        <v>43454</v>
      </c>
      <c r="I13" s="59">
        <f t="shared" si="9"/>
        <v>43455</v>
      </c>
      <c r="J13" s="26">
        <f t="shared" si="9"/>
        <v>43456</v>
      </c>
      <c r="K13" s="26">
        <f t="shared" si="9"/>
        <v>43457</v>
      </c>
      <c r="L13" s="94" t="s">
        <v>100</v>
      </c>
      <c r="M13" s="94" t="s">
        <v>100</v>
      </c>
      <c r="N13" s="84">
        <v>43110</v>
      </c>
      <c r="O13" s="84">
        <f t="shared" si="7"/>
        <v>43110</v>
      </c>
    </row>
    <row r="14" spans="1:15" ht="15" hidden="1">
      <c r="A14" s="56" t="s">
        <v>165</v>
      </c>
      <c r="B14" s="25" t="s">
        <v>487</v>
      </c>
      <c r="C14" s="27">
        <v>43449</v>
      </c>
      <c r="D14" s="27">
        <f aca="true" t="shared" si="10" ref="D14:D20">C14</f>
        <v>43449</v>
      </c>
      <c r="E14" s="27">
        <f aca="true" t="shared" si="11" ref="E14:F16">D14+1</f>
        <v>43450</v>
      </c>
      <c r="F14" s="26">
        <f t="shared" si="11"/>
        <v>43451</v>
      </c>
      <c r="G14" s="25" t="s">
        <v>488</v>
      </c>
      <c r="H14" s="26">
        <f t="shared" si="8"/>
        <v>43461</v>
      </c>
      <c r="I14" s="59">
        <f t="shared" si="9"/>
        <v>43462</v>
      </c>
      <c r="J14" s="26">
        <f t="shared" si="9"/>
        <v>43463</v>
      </c>
      <c r="K14" s="26">
        <f t="shared" si="9"/>
        <v>43464</v>
      </c>
      <c r="L14" s="94" t="s">
        <v>100</v>
      </c>
      <c r="M14" s="94" t="s">
        <v>100</v>
      </c>
      <c r="N14" s="26">
        <v>43112</v>
      </c>
      <c r="O14" s="26">
        <f t="shared" si="7"/>
        <v>43112</v>
      </c>
    </row>
    <row r="15" spans="1:15" ht="15" hidden="1">
      <c r="A15" s="107" t="s">
        <v>266</v>
      </c>
      <c r="B15" s="25" t="s">
        <v>569</v>
      </c>
      <c r="C15" s="27">
        <v>43456</v>
      </c>
      <c r="D15" s="27">
        <f t="shared" si="10"/>
        <v>43456</v>
      </c>
      <c r="E15" s="27">
        <f t="shared" si="11"/>
        <v>43457</v>
      </c>
      <c r="F15" s="26">
        <f t="shared" si="11"/>
        <v>43458</v>
      </c>
      <c r="G15" s="25" t="s">
        <v>489</v>
      </c>
      <c r="H15" s="26">
        <f t="shared" si="8"/>
        <v>43468</v>
      </c>
      <c r="I15" s="59">
        <f aca="true" t="shared" si="12" ref="I15:K17">H15+1</f>
        <v>43469</v>
      </c>
      <c r="J15" s="26">
        <f t="shared" si="12"/>
        <v>43470</v>
      </c>
      <c r="K15" s="26">
        <f t="shared" si="12"/>
        <v>43471</v>
      </c>
      <c r="L15" s="26">
        <f t="shared" si="4"/>
        <v>43478</v>
      </c>
      <c r="M15" s="26">
        <f t="shared" si="5"/>
        <v>43479</v>
      </c>
      <c r="N15" s="26">
        <f t="shared" si="6"/>
        <v>43484</v>
      </c>
      <c r="O15" s="26">
        <f t="shared" si="7"/>
        <v>43484</v>
      </c>
    </row>
    <row r="16" spans="1:15" ht="15" hidden="1">
      <c r="A16" s="114" t="s">
        <v>198</v>
      </c>
      <c r="B16" s="25" t="s">
        <v>490</v>
      </c>
      <c r="C16" s="27">
        <v>43463</v>
      </c>
      <c r="D16" s="27">
        <f t="shared" si="10"/>
        <v>43463</v>
      </c>
      <c r="E16" s="27">
        <f t="shared" si="11"/>
        <v>43464</v>
      </c>
      <c r="F16" s="26">
        <f t="shared" si="11"/>
        <v>43465</v>
      </c>
      <c r="G16" s="25" t="s">
        <v>491</v>
      </c>
      <c r="H16" s="26">
        <f t="shared" si="8"/>
        <v>43475</v>
      </c>
      <c r="I16" s="59">
        <f t="shared" si="12"/>
        <v>43476</v>
      </c>
      <c r="J16" s="26">
        <f t="shared" si="12"/>
        <v>43477</v>
      </c>
      <c r="K16" s="26">
        <f t="shared" si="12"/>
        <v>43478</v>
      </c>
      <c r="L16" s="94" t="s">
        <v>100</v>
      </c>
      <c r="M16" s="94" t="s">
        <v>100</v>
      </c>
      <c r="N16" s="26">
        <v>43491</v>
      </c>
      <c r="O16" s="26">
        <f t="shared" si="7"/>
        <v>43491</v>
      </c>
    </row>
    <row r="17" spans="1:15" ht="15">
      <c r="A17" s="132" t="s">
        <v>703</v>
      </c>
      <c r="B17" s="25" t="s">
        <v>492</v>
      </c>
      <c r="C17" s="143" t="s">
        <v>794</v>
      </c>
      <c r="D17" s="100">
        <v>43475</v>
      </c>
      <c r="E17" s="94" t="s">
        <v>100</v>
      </c>
      <c r="F17" s="94" t="s">
        <v>100</v>
      </c>
      <c r="G17" s="25" t="s">
        <v>662</v>
      </c>
      <c r="H17" s="26">
        <v>43118</v>
      </c>
      <c r="I17" s="59">
        <f t="shared" si="12"/>
        <v>43119</v>
      </c>
      <c r="J17" s="26">
        <f t="shared" si="12"/>
        <v>43120</v>
      </c>
      <c r="K17" s="26">
        <f t="shared" si="12"/>
        <v>43121</v>
      </c>
      <c r="L17" s="94" t="s">
        <v>100</v>
      </c>
      <c r="M17" s="94" t="s">
        <v>100</v>
      </c>
      <c r="N17" s="317" t="s">
        <v>795</v>
      </c>
      <c r="O17" s="318"/>
    </row>
    <row r="18" spans="1:15" ht="15">
      <c r="A18" s="56" t="s">
        <v>165</v>
      </c>
      <c r="B18" s="25" t="s">
        <v>663</v>
      </c>
      <c r="C18" s="27">
        <v>43477</v>
      </c>
      <c r="D18" s="27">
        <f t="shared" si="10"/>
        <v>43477</v>
      </c>
      <c r="E18" s="27">
        <f aca="true" t="shared" si="13" ref="E18:F22">D18+1</f>
        <v>43478</v>
      </c>
      <c r="F18" s="26">
        <f t="shared" si="13"/>
        <v>43479</v>
      </c>
      <c r="G18" s="25" t="s">
        <v>664</v>
      </c>
      <c r="H18" s="26">
        <f aca="true" t="shared" si="14" ref="H18:H28">F18+10</f>
        <v>43489</v>
      </c>
      <c r="I18" s="59">
        <f aca="true" t="shared" si="15" ref="I18:K22">H18+1</f>
        <v>43490</v>
      </c>
      <c r="J18" s="26">
        <f t="shared" si="15"/>
        <v>43491</v>
      </c>
      <c r="K18" s="26">
        <f t="shared" si="15"/>
        <v>43492</v>
      </c>
      <c r="L18" s="26">
        <f>K18+7</f>
        <v>43499</v>
      </c>
      <c r="M18" s="26">
        <f>L18+1</f>
        <v>43500</v>
      </c>
      <c r="N18" s="131">
        <v>43519</v>
      </c>
      <c r="O18" s="131">
        <f>N18</f>
        <v>43519</v>
      </c>
    </row>
    <row r="19" spans="1:15" ht="15">
      <c r="A19" s="56" t="s">
        <v>266</v>
      </c>
      <c r="B19" s="25" t="s">
        <v>665</v>
      </c>
      <c r="C19" s="27">
        <v>43484</v>
      </c>
      <c r="D19" s="27">
        <f t="shared" si="10"/>
        <v>43484</v>
      </c>
      <c r="E19" s="27">
        <f t="shared" si="13"/>
        <v>43485</v>
      </c>
      <c r="F19" s="26">
        <f t="shared" si="13"/>
        <v>43486</v>
      </c>
      <c r="G19" s="25" t="s">
        <v>666</v>
      </c>
      <c r="H19" s="26">
        <f t="shared" si="14"/>
        <v>43496</v>
      </c>
      <c r="I19" s="59">
        <f t="shared" si="15"/>
        <v>43497</v>
      </c>
      <c r="J19" s="26">
        <f t="shared" si="15"/>
        <v>43498</v>
      </c>
      <c r="K19" s="26">
        <f t="shared" si="15"/>
        <v>43499</v>
      </c>
      <c r="L19" s="84">
        <f>K19+7</f>
        <v>43506</v>
      </c>
      <c r="M19" s="84">
        <f>L19+1</f>
        <v>43507</v>
      </c>
      <c r="N19" s="317" t="s">
        <v>751</v>
      </c>
      <c r="O19" s="318"/>
    </row>
    <row r="20" spans="1:15" ht="15">
      <c r="A20" s="45" t="s">
        <v>198</v>
      </c>
      <c r="B20" s="25" t="s">
        <v>667</v>
      </c>
      <c r="C20" s="27">
        <v>43491</v>
      </c>
      <c r="D20" s="27">
        <f t="shared" si="10"/>
        <v>43491</v>
      </c>
      <c r="E20" s="27">
        <f t="shared" si="13"/>
        <v>43492</v>
      </c>
      <c r="F20" s="26">
        <f t="shared" si="13"/>
        <v>43493</v>
      </c>
      <c r="G20" s="25" t="s">
        <v>668</v>
      </c>
      <c r="H20" s="26">
        <f t="shared" si="14"/>
        <v>43503</v>
      </c>
      <c r="I20" s="59">
        <f t="shared" si="15"/>
        <v>43504</v>
      </c>
      <c r="J20" s="26">
        <f t="shared" si="15"/>
        <v>43505</v>
      </c>
      <c r="K20" s="26">
        <f t="shared" si="15"/>
        <v>43506</v>
      </c>
      <c r="L20" s="138">
        <f>K20+7</f>
        <v>43513</v>
      </c>
      <c r="M20" s="138">
        <f>L20+1</f>
        <v>43514</v>
      </c>
      <c r="N20" s="319" t="s">
        <v>752</v>
      </c>
      <c r="O20" s="320"/>
    </row>
    <row r="21" spans="1:15" ht="15">
      <c r="A21" s="90" t="s">
        <v>741</v>
      </c>
      <c r="B21" s="25"/>
      <c r="C21" s="27"/>
      <c r="D21" s="27"/>
      <c r="E21" s="27"/>
      <c r="F21" s="26"/>
      <c r="G21" s="25"/>
      <c r="H21" s="26"/>
      <c r="I21" s="59"/>
      <c r="J21" s="26"/>
      <c r="K21" s="26"/>
      <c r="L21" s="26"/>
      <c r="M21" s="26"/>
      <c r="N21" s="26"/>
      <c r="O21" s="26"/>
    </row>
    <row r="22" spans="1:15" ht="15">
      <c r="A22" s="139" t="s">
        <v>750</v>
      </c>
      <c r="B22" s="25" t="s">
        <v>673</v>
      </c>
      <c r="C22" s="143" t="s">
        <v>796</v>
      </c>
      <c r="D22" s="100">
        <v>43505</v>
      </c>
      <c r="E22" s="27">
        <f t="shared" si="13"/>
        <v>43506</v>
      </c>
      <c r="F22" s="26">
        <f t="shared" si="13"/>
        <v>43507</v>
      </c>
      <c r="G22" s="25" t="s">
        <v>674</v>
      </c>
      <c r="H22" s="26">
        <f t="shared" si="14"/>
        <v>43517</v>
      </c>
      <c r="I22" s="59">
        <f t="shared" si="15"/>
        <v>43518</v>
      </c>
      <c r="J22" s="26">
        <f t="shared" si="15"/>
        <v>43519</v>
      </c>
      <c r="K22" s="26">
        <f t="shared" si="15"/>
        <v>43520</v>
      </c>
      <c r="L22" s="94" t="s">
        <v>100</v>
      </c>
      <c r="M22" s="94" t="s">
        <v>100</v>
      </c>
      <c r="N22" s="26">
        <v>43533</v>
      </c>
      <c r="O22" s="26">
        <f>N22</f>
        <v>43533</v>
      </c>
    </row>
    <row r="23" spans="1:15" ht="15">
      <c r="A23" s="90" t="s">
        <v>599</v>
      </c>
      <c r="B23" s="25"/>
      <c r="C23" s="27"/>
      <c r="D23" s="27"/>
      <c r="E23" s="27"/>
      <c r="F23" s="26"/>
      <c r="G23" s="25"/>
      <c r="H23" s="26"/>
      <c r="I23" s="26"/>
      <c r="J23" s="26"/>
      <c r="K23" s="26"/>
      <c r="L23" s="26"/>
      <c r="M23" s="26"/>
      <c r="N23" s="26"/>
      <c r="O23" s="26"/>
    </row>
    <row r="24" spans="1:17" ht="15">
      <c r="A24" s="60" t="s">
        <v>44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83"/>
      <c r="Q24" s="83"/>
    </row>
    <row r="25" spans="1:15" ht="15">
      <c r="A25" s="44" t="s">
        <v>33</v>
      </c>
      <c r="B25" s="44" t="s">
        <v>34</v>
      </c>
      <c r="C25" s="283" t="s">
        <v>35</v>
      </c>
      <c r="D25" s="316"/>
      <c r="E25" s="215" t="s">
        <v>312</v>
      </c>
      <c r="F25" s="208"/>
      <c r="G25" s="44" t="s">
        <v>34</v>
      </c>
      <c r="H25" s="209" t="s">
        <v>46</v>
      </c>
      <c r="I25" s="301"/>
      <c r="J25" s="299" t="s">
        <v>47</v>
      </c>
      <c r="K25" s="300"/>
      <c r="L25" s="321" t="s">
        <v>924</v>
      </c>
      <c r="M25" s="300"/>
      <c r="N25" s="208" t="s">
        <v>35</v>
      </c>
      <c r="O25" s="208"/>
    </row>
    <row r="26" spans="1:15" ht="15">
      <c r="A26" s="20" t="s">
        <v>3</v>
      </c>
      <c r="B26" s="20" t="s">
        <v>4</v>
      </c>
      <c r="C26" s="204" t="s">
        <v>9</v>
      </c>
      <c r="D26" s="240"/>
      <c r="E26" s="203" t="s">
        <v>8</v>
      </c>
      <c r="F26" s="203"/>
      <c r="G26" s="20" t="s">
        <v>4</v>
      </c>
      <c r="H26" s="204" t="s">
        <v>50</v>
      </c>
      <c r="I26" s="205"/>
      <c r="J26" s="204" t="s">
        <v>51</v>
      </c>
      <c r="K26" s="205"/>
      <c r="L26" s="204" t="s">
        <v>52</v>
      </c>
      <c r="M26" s="205"/>
      <c r="N26" s="203" t="s">
        <v>9</v>
      </c>
      <c r="O26" s="203"/>
    </row>
    <row r="27" spans="1:15" ht="15">
      <c r="A27" s="20" t="s">
        <v>53</v>
      </c>
      <c r="B27" s="22"/>
      <c r="C27" s="204" t="s">
        <v>55</v>
      </c>
      <c r="D27" s="240"/>
      <c r="E27" s="204" t="s">
        <v>168</v>
      </c>
      <c r="F27" s="240"/>
      <c r="G27" s="22"/>
      <c r="H27" s="204" t="s">
        <v>54</v>
      </c>
      <c r="I27" s="205"/>
      <c r="J27" s="204" t="s">
        <v>56</v>
      </c>
      <c r="K27" s="205"/>
      <c r="L27" s="204" t="s">
        <v>927</v>
      </c>
      <c r="M27" s="240"/>
      <c r="N27" s="233" t="s">
        <v>55</v>
      </c>
      <c r="O27" s="233"/>
    </row>
    <row r="28" spans="1:15" ht="15">
      <c r="A28" s="137" t="s">
        <v>165</v>
      </c>
      <c r="B28" s="25" t="s">
        <v>675</v>
      </c>
      <c r="C28" s="27">
        <v>43519</v>
      </c>
      <c r="D28" s="27">
        <v>43519</v>
      </c>
      <c r="E28" s="27">
        <f aca="true" t="shared" si="16" ref="E28:F31">D28+1</f>
        <v>43520</v>
      </c>
      <c r="F28" s="26">
        <f t="shared" si="16"/>
        <v>43521</v>
      </c>
      <c r="G28" s="25" t="s">
        <v>676</v>
      </c>
      <c r="H28" s="26">
        <f t="shared" si="14"/>
        <v>43531</v>
      </c>
      <c r="I28" s="59">
        <f>H28+1</f>
        <v>43532</v>
      </c>
      <c r="J28" s="26">
        <f>I28+1</f>
        <v>43533</v>
      </c>
      <c r="K28" s="26">
        <f>J28+1</f>
        <v>43534</v>
      </c>
      <c r="L28" s="26">
        <f aca="true" t="shared" si="17" ref="L28:L33">K28+5</f>
        <v>43539</v>
      </c>
      <c r="M28" s="26">
        <f aca="true" t="shared" si="18" ref="M28:M33">L28+1</f>
        <v>43540</v>
      </c>
      <c r="N28" s="26">
        <f aca="true" t="shared" si="19" ref="N28:N33">M28+7</f>
        <v>43547</v>
      </c>
      <c r="O28" s="26">
        <f aca="true" t="shared" si="20" ref="O28:O33">N28</f>
        <v>43547</v>
      </c>
    </row>
    <row r="29" spans="1:15" ht="15">
      <c r="A29" s="161" t="s">
        <v>442</v>
      </c>
      <c r="B29" s="25" t="s">
        <v>753</v>
      </c>
      <c r="C29" s="27">
        <v>43526</v>
      </c>
      <c r="D29" s="27">
        <f>C29</f>
        <v>43526</v>
      </c>
      <c r="E29" s="27">
        <f t="shared" si="16"/>
        <v>43527</v>
      </c>
      <c r="F29" s="26">
        <f t="shared" si="16"/>
        <v>43528</v>
      </c>
      <c r="G29" s="25" t="s">
        <v>754</v>
      </c>
      <c r="H29" s="26">
        <f>F29+10</f>
        <v>43538</v>
      </c>
      <c r="I29" s="59">
        <f aca="true" t="shared" si="21" ref="I29:K31">H29+1</f>
        <v>43539</v>
      </c>
      <c r="J29" s="26">
        <f t="shared" si="21"/>
        <v>43540</v>
      </c>
      <c r="K29" s="26">
        <f t="shared" si="21"/>
        <v>43541</v>
      </c>
      <c r="L29" s="26">
        <f t="shared" si="17"/>
        <v>43546</v>
      </c>
      <c r="M29" s="26">
        <f t="shared" si="18"/>
        <v>43547</v>
      </c>
      <c r="N29" s="26">
        <f t="shared" si="19"/>
        <v>43554</v>
      </c>
      <c r="O29" s="26">
        <f t="shared" si="20"/>
        <v>43554</v>
      </c>
    </row>
    <row r="30" spans="1:15" ht="15">
      <c r="A30" s="153" t="s">
        <v>493</v>
      </c>
      <c r="B30" s="25" t="s">
        <v>755</v>
      </c>
      <c r="C30" s="27">
        <v>43533</v>
      </c>
      <c r="D30" s="27">
        <f>C30</f>
        <v>43533</v>
      </c>
      <c r="E30" s="27">
        <f t="shared" si="16"/>
        <v>43534</v>
      </c>
      <c r="F30" s="26">
        <f t="shared" si="16"/>
        <v>43535</v>
      </c>
      <c r="G30" s="25" t="s">
        <v>756</v>
      </c>
      <c r="H30" s="26">
        <f>F30+10</f>
        <v>43545</v>
      </c>
      <c r="I30" s="59">
        <f t="shared" si="21"/>
        <v>43546</v>
      </c>
      <c r="J30" s="26">
        <f t="shared" si="21"/>
        <v>43547</v>
      </c>
      <c r="K30" s="26">
        <f t="shared" si="21"/>
        <v>43548</v>
      </c>
      <c r="L30" s="26">
        <f t="shared" si="17"/>
        <v>43553</v>
      </c>
      <c r="M30" s="26">
        <f t="shared" si="18"/>
        <v>43554</v>
      </c>
      <c r="N30" s="26">
        <f t="shared" si="19"/>
        <v>43561</v>
      </c>
      <c r="O30" s="26">
        <f t="shared" si="20"/>
        <v>43561</v>
      </c>
    </row>
    <row r="31" spans="1:15" ht="15">
      <c r="A31" s="152" t="s">
        <v>966</v>
      </c>
      <c r="B31" s="25" t="s">
        <v>757</v>
      </c>
      <c r="C31" s="27">
        <v>43540</v>
      </c>
      <c r="D31" s="27">
        <f>C31</f>
        <v>43540</v>
      </c>
      <c r="E31" s="27">
        <f t="shared" si="16"/>
        <v>43541</v>
      </c>
      <c r="F31" s="26">
        <f t="shared" si="16"/>
        <v>43542</v>
      </c>
      <c r="G31" s="25" t="s">
        <v>758</v>
      </c>
      <c r="H31" s="26">
        <f>F31+10</f>
        <v>43552</v>
      </c>
      <c r="I31" s="59">
        <f t="shared" si="21"/>
        <v>43553</v>
      </c>
      <c r="J31" s="26">
        <f t="shared" si="21"/>
        <v>43554</v>
      </c>
      <c r="K31" s="26">
        <f t="shared" si="21"/>
        <v>43555</v>
      </c>
      <c r="L31" s="26">
        <f t="shared" si="17"/>
        <v>43560</v>
      </c>
      <c r="M31" s="26">
        <f t="shared" si="18"/>
        <v>43561</v>
      </c>
      <c r="N31" s="26">
        <f t="shared" si="19"/>
        <v>43568</v>
      </c>
      <c r="O31" s="26">
        <f t="shared" si="20"/>
        <v>43568</v>
      </c>
    </row>
    <row r="32" spans="1:15" ht="15">
      <c r="A32" s="56" t="s">
        <v>165</v>
      </c>
      <c r="B32" s="25" t="s">
        <v>843</v>
      </c>
      <c r="C32" s="27">
        <v>43547</v>
      </c>
      <c r="D32" s="27">
        <f>C32</f>
        <v>43547</v>
      </c>
      <c r="E32" s="27">
        <f>D32+1</f>
        <v>43548</v>
      </c>
      <c r="F32" s="26">
        <f>E32+1</f>
        <v>43549</v>
      </c>
      <c r="G32" s="25" t="s">
        <v>844</v>
      </c>
      <c r="H32" s="26">
        <f>F32+10</f>
        <v>43559</v>
      </c>
      <c r="I32" s="59">
        <f aca="true" t="shared" si="22" ref="I32:K35">H32+1</f>
        <v>43560</v>
      </c>
      <c r="J32" s="26">
        <f t="shared" si="22"/>
        <v>43561</v>
      </c>
      <c r="K32" s="26">
        <f t="shared" si="22"/>
        <v>43562</v>
      </c>
      <c r="L32" s="26">
        <f t="shared" si="17"/>
        <v>43567</v>
      </c>
      <c r="M32" s="26">
        <f t="shared" si="18"/>
        <v>43568</v>
      </c>
      <c r="N32" s="26">
        <f t="shared" si="19"/>
        <v>43575</v>
      </c>
      <c r="O32" s="26">
        <f t="shared" si="20"/>
        <v>43575</v>
      </c>
    </row>
    <row r="33" spans="1:15" ht="15">
      <c r="A33" s="153" t="s">
        <v>933</v>
      </c>
      <c r="B33" s="25" t="s">
        <v>845</v>
      </c>
      <c r="C33" s="27">
        <v>43554</v>
      </c>
      <c r="D33" s="27">
        <f>C33</f>
        <v>43554</v>
      </c>
      <c r="E33" s="27">
        <f>D33+1</f>
        <v>43555</v>
      </c>
      <c r="F33" s="26">
        <f>E33+1</f>
        <v>43556</v>
      </c>
      <c r="G33" s="25" t="s">
        <v>846</v>
      </c>
      <c r="H33" s="26">
        <f>F33+10</f>
        <v>43566</v>
      </c>
      <c r="I33" s="59">
        <f t="shared" si="22"/>
        <v>43567</v>
      </c>
      <c r="J33" s="26">
        <f t="shared" si="22"/>
        <v>43568</v>
      </c>
      <c r="K33" s="26">
        <f t="shared" si="22"/>
        <v>43569</v>
      </c>
      <c r="L33" s="26">
        <f t="shared" si="17"/>
        <v>43574</v>
      </c>
      <c r="M33" s="26">
        <f t="shared" si="18"/>
        <v>43575</v>
      </c>
      <c r="N33" s="26">
        <f t="shared" si="19"/>
        <v>43582</v>
      </c>
      <c r="O33" s="26">
        <f t="shared" si="20"/>
        <v>43582</v>
      </c>
    </row>
    <row r="34" spans="1:15" ht="15">
      <c r="A34" s="153" t="s">
        <v>493</v>
      </c>
      <c r="B34" s="25" t="s">
        <v>967</v>
      </c>
      <c r="C34" s="27">
        <v>43561</v>
      </c>
      <c r="D34" s="27">
        <f>C34</f>
        <v>43561</v>
      </c>
      <c r="E34" s="27">
        <f>D34+1</f>
        <v>43562</v>
      </c>
      <c r="F34" s="26">
        <f>E34+1</f>
        <v>43563</v>
      </c>
      <c r="G34" s="25" t="s">
        <v>968</v>
      </c>
      <c r="H34" s="26">
        <f>F34+10</f>
        <v>43573</v>
      </c>
      <c r="I34" s="59">
        <f t="shared" si="22"/>
        <v>43574</v>
      </c>
      <c r="J34" s="26">
        <f t="shared" si="22"/>
        <v>43575</v>
      </c>
      <c r="K34" s="26">
        <f t="shared" si="22"/>
        <v>43576</v>
      </c>
      <c r="L34" s="26">
        <f>K34+5</f>
        <v>43581</v>
      </c>
      <c r="M34" s="26">
        <f>L34+1</f>
        <v>43582</v>
      </c>
      <c r="N34" s="26">
        <f>M34+7</f>
        <v>43589</v>
      </c>
      <c r="O34" s="26">
        <f>N34</f>
        <v>43589</v>
      </c>
    </row>
    <row r="35" spans="1:15" ht="15">
      <c r="A35" s="153" t="s">
        <v>966</v>
      </c>
      <c r="B35" s="25" t="s">
        <v>969</v>
      </c>
      <c r="C35" s="27">
        <v>43568</v>
      </c>
      <c r="D35" s="27">
        <f>C35</f>
        <v>43568</v>
      </c>
      <c r="E35" s="27">
        <f>D35+1</f>
        <v>43569</v>
      </c>
      <c r="F35" s="26">
        <f>E35+1</f>
        <v>43570</v>
      </c>
      <c r="G35" s="25" t="s">
        <v>970</v>
      </c>
      <c r="H35" s="26">
        <f>F35+10</f>
        <v>43580</v>
      </c>
      <c r="I35" s="59">
        <f t="shared" si="22"/>
        <v>43581</v>
      </c>
      <c r="J35" s="26">
        <f t="shared" si="22"/>
        <v>43582</v>
      </c>
      <c r="K35" s="26">
        <f t="shared" si="22"/>
        <v>43583</v>
      </c>
      <c r="L35" s="26">
        <f>K35+5</f>
        <v>43588</v>
      </c>
      <c r="M35" s="26">
        <f>L35+1</f>
        <v>43589</v>
      </c>
      <c r="N35" s="26">
        <f>M35+7</f>
        <v>43596</v>
      </c>
      <c r="O35" s="26">
        <f>N35</f>
        <v>43596</v>
      </c>
    </row>
    <row r="36" spans="1:15" ht="15">
      <c r="A36" s="56" t="s">
        <v>165</v>
      </c>
      <c r="B36" s="25" t="s">
        <v>971</v>
      </c>
      <c r="C36" s="27">
        <v>43575</v>
      </c>
      <c r="D36" s="27">
        <f>C36</f>
        <v>43575</v>
      </c>
      <c r="E36" s="27">
        <f>D36+1</f>
        <v>43576</v>
      </c>
      <c r="F36" s="26">
        <f>E36+1</f>
        <v>43577</v>
      </c>
      <c r="G36" s="25" t="s">
        <v>972</v>
      </c>
      <c r="H36" s="26">
        <f>F36+10</f>
        <v>43587</v>
      </c>
      <c r="I36" s="59">
        <f>H36+1</f>
        <v>43588</v>
      </c>
      <c r="J36" s="26">
        <f>I36+1</f>
        <v>43589</v>
      </c>
      <c r="K36" s="26">
        <f>J36+1</f>
        <v>43590</v>
      </c>
      <c r="L36" s="26">
        <f>K36+5</f>
        <v>43595</v>
      </c>
      <c r="M36" s="26">
        <f>L36+1</f>
        <v>43596</v>
      </c>
      <c r="N36" s="26">
        <f>M36+7</f>
        <v>43603</v>
      </c>
      <c r="O36" s="26">
        <f>N36</f>
        <v>43603</v>
      </c>
    </row>
    <row r="37" spans="1:15" ht="15">
      <c r="A37" s="153" t="s">
        <v>442</v>
      </c>
      <c r="B37" s="25" t="s">
        <v>973</v>
      </c>
      <c r="C37" s="27">
        <v>43582</v>
      </c>
      <c r="D37" s="27">
        <f>C37</f>
        <v>43582</v>
      </c>
      <c r="E37" s="27">
        <f>D37+1</f>
        <v>43583</v>
      </c>
      <c r="F37" s="26">
        <f>E37+1</f>
        <v>43584</v>
      </c>
      <c r="G37" s="25" t="s">
        <v>974</v>
      </c>
      <c r="H37" s="26">
        <f>F37+10</f>
        <v>43594</v>
      </c>
      <c r="I37" s="59">
        <f>H37+1</f>
        <v>43595</v>
      </c>
      <c r="J37" s="26">
        <f>I37+1</f>
        <v>43596</v>
      </c>
      <c r="K37" s="26">
        <f>J37+1</f>
        <v>43597</v>
      </c>
      <c r="L37" s="26">
        <f>K37+5</f>
        <v>43602</v>
      </c>
      <c r="M37" s="26">
        <f>L37+1</f>
        <v>43603</v>
      </c>
      <c r="N37" s="26">
        <f>M37+7</f>
        <v>43610</v>
      </c>
      <c r="O37" s="26">
        <f>N37</f>
        <v>43610</v>
      </c>
    </row>
    <row r="38" spans="1:2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.75">
      <c r="A39" s="42" t="s">
        <v>25</v>
      </c>
      <c r="B39" s="206" t="s">
        <v>59</v>
      </c>
      <c r="C39" s="296"/>
      <c r="D39" s="296"/>
      <c r="E39" s="296"/>
      <c r="F39" s="296"/>
      <c r="G39" s="296"/>
      <c r="H39" s="296"/>
      <c r="I39" s="296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.75" customHeight="1" hidden="1">
      <c r="A40" s="50" t="s">
        <v>27</v>
      </c>
      <c r="B40" s="295" t="s">
        <v>106</v>
      </c>
      <c r="C40" s="255"/>
      <c r="D40" s="255"/>
      <c r="E40" s="255"/>
      <c r="F40" s="255"/>
      <c r="G40" s="255"/>
      <c r="H40" s="255"/>
      <c r="I40" s="255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.75" customHeight="1">
      <c r="A41" s="46" t="s">
        <v>928</v>
      </c>
      <c r="B41" s="202" t="s">
        <v>107</v>
      </c>
      <c r="C41" s="294"/>
      <c r="D41" s="294"/>
      <c r="E41" s="294"/>
      <c r="F41" s="294"/>
      <c r="G41" s="294"/>
      <c r="H41" s="294"/>
      <c r="I41" s="29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75" customHeight="1">
      <c r="A42" s="62" t="s">
        <v>30</v>
      </c>
      <c r="B42" s="314" t="s">
        <v>103</v>
      </c>
      <c r="C42" s="315"/>
      <c r="D42" s="315"/>
      <c r="E42" s="315"/>
      <c r="F42" s="315"/>
      <c r="G42" s="315"/>
      <c r="H42" s="315"/>
      <c r="I42" s="315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.75" customHeight="1">
      <c r="A43" s="46" t="s">
        <v>39</v>
      </c>
      <c r="B43" s="202" t="s">
        <v>43</v>
      </c>
      <c r="C43" s="294"/>
      <c r="D43" s="294"/>
      <c r="E43" s="294"/>
      <c r="F43" s="294"/>
      <c r="G43" s="294"/>
      <c r="H43" s="294"/>
      <c r="I43" s="294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.75" customHeight="1">
      <c r="A44" s="46" t="s">
        <v>31</v>
      </c>
      <c r="B44" s="202" t="s">
        <v>178</v>
      </c>
      <c r="C44" s="294"/>
      <c r="D44" s="294"/>
      <c r="E44" s="294"/>
      <c r="F44" s="294"/>
      <c r="G44" s="294"/>
      <c r="H44" s="294"/>
      <c r="I44" s="294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.75" customHeight="1">
      <c r="A45" s="46" t="s">
        <v>200</v>
      </c>
      <c r="B45" s="200" t="s">
        <v>311</v>
      </c>
      <c r="C45" s="201"/>
      <c r="D45" s="201"/>
      <c r="E45" s="201"/>
      <c r="F45" s="201"/>
      <c r="G45" s="201"/>
      <c r="H45" s="201"/>
      <c r="I45" s="20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.75" customHeight="1">
      <c r="A46" s="47" t="s">
        <v>60</v>
      </c>
      <c r="B46" s="202" t="s">
        <v>61</v>
      </c>
      <c r="C46" s="294"/>
      <c r="D46" s="294"/>
      <c r="E46" s="294"/>
      <c r="F46" s="294"/>
      <c r="G46" s="294"/>
      <c r="H46" s="294"/>
      <c r="I46" s="29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75" customHeight="1">
      <c r="A47" s="47" t="s">
        <v>62</v>
      </c>
      <c r="B47" s="202" t="s">
        <v>63</v>
      </c>
      <c r="C47" s="294"/>
      <c r="D47" s="294"/>
      <c r="E47" s="294"/>
      <c r="F47" s="294"/>
      <c r="G47" s="294"/>
      <c r="H47" s="294"/>
      <c r="I47" s="29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 customHeight="1">
      <c r="A48" s="47" t="s">
        <v>925</v>
      </c>
      <c r="B48" s="200" t="s">
        <v>926</v>
      </c>
      <c r="C48" s="201"/>
      <c r="D48" s="201"/>
      <c r="E48" s="201"/>
      <c r="F48" s="201"/>
      <c r="G48" s="201"/>
      <c r="H48" s="201"/>
      <c r="I48" s="20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.75" customHeight="1">
      <c r="A49" s="46" t="s">
        <v>64</v>
      </c>
      <c r="B49" s="202" t="s">
        <v>179</v>
      </c>
      <c r="C49" s="294"/>
      <c r="D49" s="294"/>
      <c r="E49" s="294"/>
      <c r="F49" s="294"/>
      <c r="G49" s="294"/>
      <c r="H49" s="294"/>
      <c r="I49" s="29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.75" customHeight="1" hidden="1">
      <c r="A50" s="46" t="s">
        <v>65</v>
      </c>
      <c r="B50" s="313" t="s">
        <v>176</v>
      </c>
      <c r="C50" s="313"/>
      <c r="D50" s="313"/>
      <c r="E50" s="313"/>
      <c r="F50" s="313"/>
      <c r="G50" s="313"/>
      <c r="H50" s="313"/>
      <c r="I50" s="313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</sheetData>
  <sheetProtection/>
  <mergeCells count="53">
    <mergeCell ref="J27:K27"/>
    <mergeCell ref="L27:M27"/>
    <mergeCell ref="B39:I39"/>
    <mergeCell ref="B40:I40"/>
    <mergeCell ref="B41:I41"/>
    <mergeCell ref="N27:O27"/>
    <mergeCell ref="C27:D27"/>
    <mergeCell ref="E27:F27"/>
    <mergeCell ref="H27:I27"/>
    <mergeCell ref="C26:D26"/>
    <mergeCell ref="E26:F26"/>
    <mergeCell ref="H26:I26"/>
    <mergeCell ref="J26:K26"/>
    <mergeCell ref="L26:M26"/>
    <mergeCell ref="N26:O26"/>
    <mergeCell ref="C25:D25"/>
    <mergeCell ref="E25:F25"/>
    <mergeCell ref="H25:I25"/>
    <mergeCell ref="J25:K25"/>
    <mergeCell ref="L25:M25"/>
    <mergeCell ref="N25:O25"/>
    <mergeCell ref="N4:O4"/>
    <mergeCell ref="L5:M5"/>
    <mergeCell ref="E4:F4"/>
    <mergeCell ref="L6:M6"/>
    <mergeCell ref="N17:O17"/>
    <mergeCell ref="J5:K5"/>
    <mergeCell ref="N5:O5"/>
    <mergeCell ref="E6:F6"/>
    <mergeCell ref="N19:O19"/>
    <mergeCell ref="N20:O20"/>
    <mergeCell ref="B49:I49"/>
    <mergeCell ref="C6:D6"/>
    <mergeCell ref="B1:O1"/>
    <mergeCell ref="B2:O2"/>
    <mergeCell ref="N6:O6"/>
    <mergeCell ref="C5:D5"/>
    <mergeCell ref="E5:F5"/>
    <mergeCell ref="H4:I4"/>
    <mergeCell ref="C4:D4"/>
    <mergeCell ref="J4:K4"/>
    <mergeCell ref="L4:M4"/>
    <mergeCell ref="H6:I6"/>
    <mergeCell ref="J6:K6"/>
    <mergeCell ref="H5:I5"/>
    <mergeCell ref="B50:I50"/>
    <mergeCell ref="B42:I42"/>
    <mergeCell ref="B43:I43"/>
    <mergeCell ref="B44:I44"/>
    <mergeCell ref="B46:I46"/>
    <mergeCell ref="B45:I45"/>
    <mergeCell ref="B47:I47"/>
    <mergeCell ref="B48:I48"/>
  </mergeCells>
  <printOptions/>
  <pageMargins left="0.75" right="0.75" top="1" bottom="1" header="0.5" footer="0.5"/>
  <pageSetup horizontalDpi="600" verticalDpi="600" orientation="landscape" paperSize="9" scale="6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U43"/>
  <sheetViews>
    <sheetView zoomScalePageLayoutView="0" workbookViewId="0" topLeftCell="A4">
      <selection activeCell="Q36" sqref="Q36"/>
    </sheetView>
  </sheetViews>
  <sheetFormatPr defaultColWidth="9.00390625" defaultRowHeight="14.25"/>
  <cols>
    <col min="1" max="1" width="19.00390625" style="0" customWidth="1"/>
    <col min="2" max="21" width="6.75390625" style="0" customWidth="1"/>
  </cols>
  <sheetData>
    <row r="1" spans="2:21" ht="45" customHeight="1">
      <c r="B1" s="211" t="s">
        <v>68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</row>
    <row r="2" spans="2:21" ht="16.5" customHeight="1">
      <c r="B2" s="212" t="s">
        <v>69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</row>
    <row r="3" spans="1:255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1" ht="14.25">
      <c r="A4" s="213" t="s">
        <v>70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</row>
    <row r="5" spans="1:21" ht="14.25">
      <c r="A5" s="44" t="s">
        <v>33</v>
      </c>
      <c r="B5" s="44" t="s">
        <v>34</v>
      </c>
      <c r="C5" s="209" t="s">
        <v>72</v>
      </c>
      <c r="D5" s="301"/>
      <c r="E5" s="209" t="s">
        <v>73</v>
      </c>
      <c r="F5" s="301"/>
      <c r="G5" s="209" t="s">
        <v>73</v>
      </c>
      <c r="H5" s="301"/>
      <c r="I5" s="209" t="s">
        <v>74</v>
      </c>
      <c r="J5" s="301"/>
      <c r="K5" s="207" t="s">
        <v>75</v>
      </c>
      <c r="L5" s="208"/>
      <c r="M5" s="44" t="s">
        <v>34</v>
      </c>
      <c r="N5" s="207" t="s">
        <v>76</v>
      </c>
      <c r="O5" s="208"/>
      <c r="P5" s="207" t="s">
        <v>77</v>
      </c>
      <c r="Q5" s="208"/>
      <c r="R5" s="207" t="s">
        <v>75</v>
      </c>
      <c r="S5" s="208"/>
      <c r="T5" s="209" t="s">
        <v>72</v>
      </c>
      <c r="U5" s="214"/>
    </row>
    <row r="6" spans="1:21" ht="14.25">
      <c r="A6" s="20" t="s">
        <v>3</v>
      </c>
      <c r="B6" s="20" t="s">
        <v>4</v>
      </c>
      <c r="C6" s="204" t="s">
        <v>79</v>
      </c>
      <c r="D6" s="205"/>
      <c r="E6" s="204" t="s">
        <v>80</v>
      </c>
      <c r="F6" s="205"/>
      <c r="G6" s="204" t="s">
        <v>80</v>
      </c>
      <c r="H6" s="205"/>
      <c r="I6" s="204" t="s">
        <v>81</v>
      </c>
      <c r="J6" s="205"/>
      <c r="K6" s="203" t="s">
        <v>82</v>
      </c>
      <c r="L6" s="203"/>
      <c r="M6" s="20" t="s">
        <v>4</v>
      </c>
      <c r="N6" s="203" t="s">
        <v>83</v>
      </c>
      <c r="O6" s="203"/>
      <c r="P6" s="203" t="s">
        <v>84</v>
      </c>
      <c r="Q6" s="203"/>
      <c r="R6" s="203" t="s">
        <v>82</v>
      </c>
      <c r="S6" s="203"/>
      <c r="T6" s="204" t="s">
        <v>79</v>
      </c>
      <c r="U6" s="205"/>
    </row>
    <row r="7" spans="1:21" ht="14.25">
      <c r="A7" s="20"/>
      <c r="B7" s="20"/>
      <c r="C7" s="204" t="s">
        <v>282</v>
      </c>
      <c r="D7" s="205"/>
      <c r="E7" s="204" t="s">
        <v>283</v>
      </c>
      <c r="F7" s="205"/>
      <c r="G7" s="204" t="s">
        <v>284</v>
      </c>
      <c r="H7" s="205"/>
      <c r="I7" s="204" t="s">
        <v>285</v>
      </c>
      <c r="J7" s="205"/>
      <c r="K7" s="20" t="s">
        <v>286</v>
      </c>
      <c r="L7" s="20" t="s">
        <v>287</v>
      </c>
      <c r="M7" s="20"/>
      <c r="N7" s="204" t="s">
        <v>288</v>
      </c>
      <c r="O7" s="205"/>
      <c r="P7" s="204" t="s">
        <v>289</v>
      </c>
      <c r="Q7" s="205"/>
      <c r="R7" s="204" t="s">
        <v>290</v>
      </c>
      <c r="S7" s="205"/>
      <c r="T7" s="204" t="s">
        <v>289</v>
      </c>
      <c r="U7" s="205"/>
    </row>
    <row r="8" spans="1:21" ht="15" hidden="1">
      <c r="A8" s="45" t="s">
        <v>321</v>
      </c>
      <c r="B8" s="25" t="s">
        <v>405</v>
      </c>
      <c r="C8" s="27">
        <v>43422</v>
      </c>
      <c r="D8" s="26">
        <f>C8+1</f>
        <v>43423</v>
      </c>
      <c r="E8" s="27">
        <f>SUM(D8,1)</f>
        <v>43424</v>
      </c>
      <c r="F8" s="26">
        <f aca="true" t="shared" si="0" ref="F8:F14">E8+1</f>
        <v>43425</v>
      </c>
      <c r="G8" s="26">
        <f aca="true" t="shared" si="1" ref="G8:G14">F8+1</f>
        <v>43426</v>
      </c>
      <c r="H8" s="26">
        <f>G8</f>
        <v>43426</v>
      </c>
      <c r="I8" s="26">
        <f>H8+2</f>
        <v>43428</v>
      </c>
      <c r="J8" s="26">
        <f>I8</f>
        <v>43428</v>
      </c>
      <c r="K8" s="26">
        <f>J8+4</f>
        <v>43432</v>
      </c>
      <c r="L8" s="26">
        <f>K8+1</f>
        <v>43433</v>
      </c>
      <c r="M8" s="25" t="s">
        <v>406</v>
      </c>
      <c r="N8" s="27">
        <f aca="true" t="shared" si="2" ref="N8:N14">L8+1</f>
        <v>43434</v>
      </c>
      <c r="O8" s="26">
        <f aca="true" t="shared" si="3" ref="O8:Q10">N8+1</f>
        <v>43435</v>
      </c>
      <c r="P8" s="27">
        <f t="shared" si="3"/>
        <v>43436</v>
      </c>
      <c r="Q8" s="26">
        <f t="shared" si="3"/>
        <v>43437</v>
      </c>
      <c r="R8" s="327" t="s">
        <v>583</v>
      </c>
      <c r="S8" s="328"/>
      <c r="T8" s="328"/>
      <c r="U8" s="329"/>
    </row>
    <row r="9" spans="1:21" ht="15" hidden="1">
      <c r="A9" s="45" t="s">
        <v>478</v>
      </c>
      <c r="B9" s="25" t="s">
        <v>479</v>
      </c>
      <c r="C9" s="27">
        <v>43429</v>
      </c>
      <c r="D9" s="26">
        <f>C9+1</f>
        <v>43430</v>
      </c>
      <c r="E9" s="27">
        <f>SUM(D9,1)</f>
        <v>43431</v>
      </c>
      <c r="F9" s="26">
        <f t="shared" si="0"/>
        <v>43432</v>
      </c>
      <c r="G9" s="26">
        <f t="shared" si="1"/>
        <v>43433</v>
      </c>
      <c r="H9" s="26">
        <f>G9</f>
        <v>43433</v>
      </c>
      <c r="I9" s="26">
        <f>H9+2</f>
        <v>43435</v>
      </c>
      <c r="J9" s="26">
        <f>I9</f>
        <v>43435</v>
      </c>
      <c r="K9" s="26">
        <f>J9+4</f>
        <v>43439</v>
      </c>
      <c r="L9" s="26">
        <f>K9+1</f>
        <v>43440</v>
      </c>
      <c r="M9" s="25" t="s">
        <v>480</v>
      </c>
      <c r="N9" s="27">
        <f t="shared" si="2"/>
        <v>43441</v>
      </c>
      <c r="O9" s="26">
        <f t="shared" si="3"/>
        <v>43442</v>
      </c>
      <c r="P9" s="27">
        <f t="shared" si="3"/>
        <v>43443</v>
      </c>
      <c r="Q9" s="26">
        <f t="shared" si="3"/>
        <v>43444</v>
      </c>
      <c r="R9" s="27">
        <f aca="true" t="shared" si="4" ref="R9:R14">Q9+3</f>
        <v>43447</v>
      </c>
      <c r="S9" s="26">
        <f aca="true" t="shared" si="5" ref="S9:S14">R9</f>
        <v>43447</v>
      </c>
      <c r="T9" s="27">
        <v>43450</v>
      </c>
      <c r="U9" s="26">
        <f aca="true" t="shared" si="6" ref="U9:U14">T9+1</f>
        <v>43451</v>
      </c>
    </row>
    <row r="10" spans="1:21" ht="15" hidden="1">
      <c r="A10" s="79" t="s">
        <v>471</v>
      </c>
      <c r="B10" s="25" t="s">
        <v>472</v>
      </c>
      <c r="C10" s="27">
        <v>43436</v>
      </c>
      <c r="D10" s="26">
        <f>C10+1</f>
        <v>43437</v>
      </c>
      <c r="E10" s="27">
        <f>SUM(D10,1)</f>
        <v>43438</v>
      </c>
      <c r="F10" s="26">
        <f t="shared" si="0"/>
        <v>43439</v>
      </c>
      <c r="G10" s="26">
        <f t="shared" si="1"/>
        <v>43440</v>
      </c>
      <c r="H10" s="26">
        <f>G10</f>
        <v>43440</v>
      </c>
      <c r="I10" s="26">
        <f>H10+2</f>
        <v>43442</v>
      </c>
      <c r="J10" s="26">
        <f>I10</f>
        <v>43442</v>
      </c>
      <c r="K10" s="26">
        <f>J10+4</f>
        <v>43446</v>
      </c>
      <c r="L10" s="26">
        <f>K10+1</f>
        <v>43447</v>
      </c>
      <c r="M10" s="25" t="s">
        <v>473</v>
      </c>
      <c r="N10" s="27">
        <f t="shared" si="2"/>
        <v>43448</v>
      </c>
      <c r="O10" s="26">
        <f t="shared" si="3"/>
        <v>43449</v>
      </c>
      <c r="P10" s="27">
        <f t="shared" si="3"/>
        <v>43450</v>
      </c>
      <c r="Q10" s="26">
        <f t="shared" si="3"/>
        <v>43451</v>
      </c>
      <c r="R10" s="27">
        <f t="shared" si="4"/>
        <v>43454</v>
      </c>
      <c r="S10" s="26">
        <f t="shared" si="5"/>
        <v>43454</v>
      </c>
      <c r="T10" s="27">
        <v>43822</v>
      </c>
      <c r="U10" s="26">
        <f>T10+1</f>
        <v>43823</v>
      </c>
    </row>
    <row r="11" spans="1:21" ht="15" hidden="1">
      <c r="A11" s="121" t="s">
        <v>584</v>
      </c>
      <c r="B11" s="25" t="s">
        <v>407</v>
      </c>
      <c r="C11" s="27">
        <v>43443</v>
      </c>
      <c r="D11" s="26">
        <f>C11+1</f>
        <v>43444</v>
      </c>
      <c r="E11" s="27">
        <f>SUM(D11,1)</f>
        <v>43445</v>
      </c>
      <c r="F11" s="26">
        <f t="shared" si="0"/>
        <v>43446</v>
      </c>
      <c r="G11" s="26">
        <f t="shared" si="1"/>
        <v>43447</v>
      </c>
      <c r="H11" s="26">
        <f>G11</f>
        <v>43447</v>
      </c>
      <c r="I11" s="26">
        <f>H11+2</f>
        <v>43449</v>
      </c>
      <c r="J11" s="26">
        <f>I11</f>
        <v>43449</v>
      </c>
      <c r="K11" s="26">
        <f>J11+4</f>
        <v>43453</v>
      </c>
      <c r="L11" s="26">
        <f>K11+1</f>
        <v>43454</v>
      </c>
      <c r="M11" s="25" t="s">
        <v>408</v>
      </c>
      <c r="N11" s="27">
        <f t="shared" si="2"/>
        <v>43455</v>
      </c>
      <c r="O11" s="26">
        <f aca="true" t="shared" si="7" ref="O11:Q15">N11+1</f>
        <v>43456</v>
      </c>
      <c r="P11" s="27">
        <f t="shared" si="7"/>
        <v>43457</v>
      </c>
      <c r="Q11" s="26">
        <f t="shared" si="7"/>
        <v>43458</v>
      </c>
      <c r="R11" s="27">
        <f t="shared" si="4"/>
        <v>43461</v>
      </c>
      <c r="S11" s="26">
        <f t="shared" si="5"/>
        <v>43461</v>
      </c>
      <c r="T11" s="27">
        <v>43464</v>
      </c>
      <c r="U11" s="26">
        <f t="shared" si="6"/>
        <v>43465</v>
      </c>
    </row>
    <row r="12" spans="1:21" ht="15" hidden="1">
      <c r="A12" s="45" t="s">
        <v>478</v>
      </c>
      <c r="B12" s="25" t="s">
        <v>481</v>
      </c>
      <c r="C12" s="27">
        <v>43450</v>
      </c>
      <c r="D12" s="26">
        <f>C12+1</f>
        <v>43451</v>
      </c>
      <c r="E12" s="27">
        <f>SUM(D12,1)</f>
        <v>43452</v>
      </c>
      <c r="F12" s="26">
        <f t="shared" si="0"/>
        <v>43453</v>
      </c>
      <c r="G12" s="26">
        <f t="shared" si="1"/>
        <v>43454</v>
      </c>
      <c r="H12" s="26">
        <f>G12</f>
        <v>43454</v>
      </c>
      <c r="I12" s="26">
        <f>H12+2</f>
        <v>43456</v>
      </c>
      <c r="J12" s="26">
        <f>I12</f>
        <v>43456</v>
      </c>
      <c r="K12" s="26">
        <f>J12+4</f>
        <v>43460</v>
      </c>
      <c r="L12" s="26">
        <f>K12+1</f>
        <v>43461</v>
      </c>
      <c r="M12" s="25" t="s">
        <v>482</v>
      </c>
      <c r="N12" s="27">
        <f t="shared" si="2"/>
        <v>43462</v>
      </c>
      <c r="O12" s="26">
        <f t="shared" si="7"/>
        <v>43463</v>
      </c>
      <c r="P12" s="27">
        <f t="shared" si="7"/>
        <v>43464</v>
      </c>
      <c r="Q12" s="26">
        <f t="shared" si="7"/>
        <v>43465</v>
      </c>
      <c r="R12" s="27">
        <f t="shared" si="4"/>
        <v>43468</v>
      </c>
      <c r="S12" s="26">
        <f t="shared" si="5"/>
        <v>43468</v>
      </c>
      <c r="T12" s="27">
        <v>43471</v>
      </c>
      <c r="U12" s="26">
        <f t="shared" si="6"/>
        <v>43472</v>
      </c>
    </row>
    <row r="13" spans="1:21" ht="15" hidden="1">
      <c r="A13" s="90" t="s">
        <v>699</v>
      </c>
      <c r="B13" s="25"/>
      <c r="C13" s="324" t="s">
        <v>700</v>
      </c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6"/>
    </row>
    <row r="14" spans="1:21" ht="15" hidden="1">
      <c r="A14" s="45" t="s">
        <v>585</v>
      </c>
      <c r="B14" s="25" t="s">
        <v>409</v>
      </c>
      <c r="C14" s="27">
        <v>43464</v>
      </c>
      <c r="D14" s="26">
        <f>C14+1</f>
        <v>43465</v>
      </c>
      <c r="E14" s="27">
        <f>SUM(D14,1)</f>
        <v>43466</v>
      </c>
      <c r="F14" s="26">
        <f t="shared" si="0"/>
        <v>43467</v>
      </c>
      <c r="G14" s="26">
        <f t="shared" si="1"/>
        <v>43468</v>
      </c>
      <c r="H14" s="26">
        <f>G14</f>
        <v>43468</v>
      </c>
      <c r="I14" s="26">
        <f>H14+2</f>
        <v>43470</v>
      </c>
      <c r="J14" s="26">
        <f>I14</f>
        <v>43470</v>
      </c>
      <c r="K14" s="26">
        <f>J14+4</f>
        <v>43474</v>
      </c>
      <c r="L14" s="26">
        <f>K14+1</f>
        <v>43475</v>
      </c>
      <c r="M14" s="25" t="s">
        <v>410</v>
      </c>
      <c r="N14" s="27">
        <f t="shared" si="2"/>
        <v>43476</v>
      </c>
      <c r="O14" s="26">
        <f t="shared" si="7"/>
        <v>43477</v>
      </c>
      <c r="P14" s="27">
        <f t="shared" si="7"/>
        <v>43478</v>
      </c>
      <c r="Q14" s="26">
        <f t="shared" si="7"/>
        <v>43479</v>
      </c>
      <c r="R14" s="27">
        <f t="shared" si="4"/>
        <v>43482</v>
      </c>
      <c r="S14" s="26">
        <f t="shared" si="5"/>
        <v>43482</v>
      </c>
      <c r="T14" s="27">
        <v>43485</v>
      </c>
      <c r="U14" s="26">
        <f t="shared" si="6"/>
        <v>43486</v>
      </c>
    </row>
    <row r="15" spans="1:21" ht="15" hidden="1">
      <c r="A15" s="79" t="s">
        <v>471</v>
      </c>
      <c r="B15" s="25" t="s">
        <v>474</v>
      </c>
      <c r="C15" s="27">
        <v>43471</v>
      </c>
      <c r="D15" s="26">
        <f>C15+1</f>
        <v>43472</v>
      </c>
      <c r="E15" s="27">
        <f>SUM(D15,1)</f>
        <v>43473</v>
      </c>
      <c r="F15" s="26">
        <f aca="true" t="shared" si="8" ref="F15:G18">E15+1</f>
        <v>43474</v>
      </c>
      <c r="G15" s="26">
        <f t="shared" si="8"/>
        <v>43475</v>
      </c>
      <c r="H15" s="26">
        <f>G15</f>
        <v>43475</v>
      </c>
      <c r="I15" s="26">
        <f>H15+2</f>
        <v>43477</v>
      </c>
      <c r="J15" s="26">
        <f>I15</f>
        <v>43477</v>
      </c>
      <c r="K15" s="26">
        <f>J15+4</f>
        <v>43481</v>
      </c>
      <c r="L15" s="26">
        <f>K15+1</f>
        <v>43482</v>
      </c>
      <c r="M15" s="25" t="s">
        <v>475</v>
      </c>
      <c r="N15" s="27">
        <f>L15+1</f>
        <v>43483</v>
      </c>
      <c r="O15" s="26">
        <f t="shared" si="7"/>
        <v>43484</v>
      </c>
      <c r="P15" s="27">
        <f t="shared" si="7"/>
        <v>43485</v>
      </c>
      <c r="Q15" s="26">
        <f t="shared" si="7"/>
        <v>43486</v>
      </c>
      <c r="R15" s="27">
        <f>Q15+3</f>
        <v>43489</v>
      </c>
      <c r="S15" s="26">
        <f>R15</f>
        <v>43489</v>
      </c>
      <c r="T15" s="27">
        <v>43492</v>
      </c>
      <c r="U15" s="26">
        <f>T15+1</f>
        <v>43493</v>
      </c>
    </row>
    <row r="16" spans="1:21" ht="15" hidden="1">
      <c r="A16" s="134" t="s">
        <v>708</v>
      </c>
      <c r="B16" s="25" t="s">
        <v>709</v>
      </c>
      <c r="C16" s="27">
        <v>43478</v>
      </c>
      <c r="D16" s="26">
        <f>C16+1</f>
        <v>43479</v>
      </c>
      <c r="E16" s="27">
        <f>SUM(D16,1)</f>
        <v>43480</v>
      </c>
      <c r="F16" s="26">
        <f t="shared" si="8"/>
        <v>43481</v>
      </c>
      <c r="G16" s="26">
        <f t="shared" si="8"/>
        <v>43482</v>
      </c>
      <c r="H16" s="26">
        <f>G16</f>
        <v>43482</v>
      </c>
      <c r="I16" s="26">
        <f>H16+2</f>
        <v>43484</v>
      </c>
      <c r="J16" s="26">
        <f>I16</f>
        <v>43484</v>
      </c>
      <c r="K16" s="26">
        <f>J16+4</f>
        <v>43488</v>
      </c>
      <c r="L16" s="26">
        <f>K16+1</f>
        <v>43489</v>
      </c>
      <c r="M16" s="25" t="s">
        <v>710</v>
      </c>
      <c r="N16" s="27">
        <f>L16+1</f>
        <v>43490</v>
      </c>
      <c r="O16" s="26">
        <f aca="true" t="shared" si="9" ref="O16:Q18">N16+1</f>
        <v>43491</v>
      </c>
      <c r="P16" s="27">
        <f t="shared" si="9"/>
        <v>43492</v>
      </c>
      <c r="Q16" s="26">
        <f t="shared" si="9"/>
        <v>43493</v>
      </c>
      <c r="R16" s="27">
        <f>Q16+3</f>
        <v>43496</v>
      </c>
      <c r="S16" s="26">
        <f>R16</f>
        <v>43496</v>
      </c>
      <c r="T16" s="27">
        <v>43513</v>
      </c>
      <c r="U16" s="26">
        <f>T16+1</f>
        <v>43514</v>
      </c>
    </row>
    <row r="17" spans="1:21" ht="14.25">
      <c r="A17" s="45" t="s">
        <v>584</v>
      </c>
      <c r="B17" s="25" t="s">
        <v>670</v>
      </c>
      <c r="C17" s="27">
        <v>43485</v>
      </c>
      <c r="D17" s="26">
        <f>C17+1</f>
        <v>43486</v>
      </c>
      <c r="E17" s="27">
        <f>SUM(D17,1)</f>
        <v>43487</v>
      </c>
      <c r="F17" s="26">
        <f t="shared" si="8"/>
        <v>43488</v>
      </c>
      <c r="G17" s="26">
        <f t="shared" si="8"/>
        <v>43489</v>
      </c>
      <c r="H17" s="26">
        <f>G17</f>
        <v>43489</v>
      </c>
      <c r="I17" s="26">
        <f>H17+2</f>
        <v>43491</v>
      </c>
      <c r="J17" s="26">
        <f>I17</f>
        <v>43491</v>
      </c>
      <c r="K17" s="26">
        <f>J17+4</f>
        <v>43495</v>
      </c>
      <c r="L17" s="26">
        <f>K17+1</f>
        <v>43496</v>
      </c>
      <c r="M17" s="25" t="s">
        <v>671</v>
      </c>
      <c r="N17" s="143" t="s">
        <v>879</v>
      </c>
      <c r="O17" s="94" t="s">
        <v>879</v>
      </c>
      <c r="P17" s="27">
        <v>43499</v>
      </c>
      <c r="Q17" s="26">
        <f t="shared" si="9"/>
        <v>43500</v>
      </c>
      <c r="R17" s="143" t="s">
        <v>100</v>
      </c>
      <c r="S17" s="94" t="s">
        <v>100</v>
      </c>
      <c r="T17" s="27">
        <v>43520</v>
      </c>
      <c r="U17" s="26">
        <f>T17+1</f>
        <v>43521</v>
      </c>
    </row>
    <row r="18" spans="1:21" ht="15">
      <c r="A18" s="79" t="s">
        <v>471</v>
      </c>
      <c r="B18" s="25" t="s">
        <v>669</v>
      </c>
      <c r="C18" s="27">
        <v>43492</v>
      </c>
      <c r="D18" s="26">
        <f>C18+1</f>
        <v>43493</v>
      </c>
      <c r="E18" s="27">
        <f>SUM(D18,1)</f>
        <v>43494</v>
      </c>
      <c r="F18" s="26">
        <f t="shared" si="8"/>
        <v>43495</v>
      </c>
      <c r="G18" s="26">
        <f t="shared" si="8"/>
        <v>43496</v>
      </c>
      <c r="H18" s="26">
        <f>G18</f>
        <v>43496</v>
      </c>
      <c r="I18" s="26">
        <f>H18+2</f>
        <v>43498</v>
      </c>
      <c r="J18" s="26">
        <f>I18</f>
        <v>43498</v>
      </c>
      <c r="K18" s="26">
        <f>J18+4</f>
        <v>43502</v>
      </c>
      <c r="L18" s="26">
        <f>K18+1</f>
        <v>43503</v>
      </c>
      <c r="M18" s="25" t="s">
        <v>672</v>
      </c>
      <c r="N18" s="27">
        <f>L18+1</f>
        <v>43504</v>
      </c>
      <c r="O18" s="26">
        <f t="shared" si="9"/>
        <v>43505</v>
      </c>
      <c r="P18" s="27">
        <f t="shared" si="9"/>
        <v>43506</v>
      </c>
      <c r="Q18" s="26">
        <f t="shared" si="9"/>
        <v>43507</v>
      </c>
      <c r="R18" s="27">
        <f>Q18+3</f>
        <v>43510</v>
      </c>
      <c r="S18" s="26">
        <f>R18</f>
        <v>43510</v>
      </c>
      <c r="T18" s="100">
        <v>43527</v>
      </c>
      <c r="U18" s="84" t="s">
        <v>932</v>
      </c>
    </row>
    <row r="19" spans="1:21" ht="15">
      <c r="A19" s="90" t="s">
        <v>699</v>
      </c>
      <c r="B19" s="25"/>
      <c r="C19" s="324" t="s">
        <v>700</v>
      </c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6"/>
    </row>
    <row r="20" spans="1:21" ht="15">
      <c r="A20" s="90" t="s">
        <v>699</v>
      </c>
      <c r="B20" s="25"/>
      <c r="C20" s="324" t="s">
        <v>700</v>
      </c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6"/>
    </row>
    <row r="21" spans="1:21" ht="15">
      <c r="A21" s="79" t="s">
        <v>708</v>
      </c>
      <c r="B21" s="25" t="s">
        <v>479</v>
      </c>
      <c r="C21" s="27">
        <v>43513</v>
      </c>
      <c r="D21" s="26">
        <f aca="true" t="shared" si="10" ref="D21:D27">C21+1</f>
        <v>43514</v>
      </c>
      <c r="E21" s="27">
        <f aca="true" t="shared" si="11" ref="E21:E27">SUM(D21,1)</f>
        <v>43515</v>
      </c>
      <c r="F21" s="26">
        <f aca="true" t="shared" si="12" ref="F21:G23">E21+1</f>
        <v>43516</v>
      </c>
      <c r="G21" s="26">
        <f t="shared" si="12"/>
        <v>43517</v>
      </c>
      <c r="H21" s="26">
        <f aca="true" t="shared" si="13" ref="H21:H27">G21</f>
        <v>43517</v>
      </c>
      <c r="I21" s="26">
        <f aca="true" t="shared" si="14" ref="I21:I27">H21+2</f>
        <v>43519</v>
      </c>
      <c r="J21" s="26">
        <f aca="true" t="shared" si="15" ref="J21:J27">I21</f>
        <v>43519</v>
      </c>
      <c r="K21" s="26">
        <f aca="true" t="shared" si="16" ref="K21:K27">J21+4</f>
        <v>43523</v>
      </c>
      <c r="L21" s="26">
        <f aca="true" t="shared" si="17" ref="L21:L27">K21+1</f>
        <v>43524</v>
      </c>
      <c r="M21" s="25" t="s">
        <v>919</v>
      </c>
      <c r="N21" s="27">
        <f aca="true" t="shared" si="18" ref="N21:N27">L21+1</f>
        <v>43525</v>
      </c>
      <c r="O21" s="26">
        <f aca="true" t="shared" si="19" ref="O21:Q22">N21+1</f>
        <v>43526</v>
      </c>
      <c r="P21" s="27">
        <f t="shared" si="19"/>
        <v>43527</v>
      </c>
      <c r="Q21" s="26">
        <f t="shared" si="19"/>
        <v>43528</v>
      </c>
      <c r="R21" s="27">
        <f aca="true" t="shared" si="20" ref="R21:R27">Q21+3</f>
        <v>43531</v>
      </c>
      <c r="S21" s="26">
        <f aca="true" t="shared" si="21" ref="S21:S27">R21</f>
        <v>43531</v>
      </c>
      <c r="T21" s="27">
        <v>43534</v>
      </c>
      <c r="U21" s="26">
        <f aca="true" t="shared" si="22" ref="U21:U27">T21+1</f>
        <v>43535</v>
      </c>
    </row>
    <row r="22" spans="1:21" ht="14.25">
      <c r="A22" s="45" t="s">
        <v>584</v>
      </c>
      <c r="B22" s="25" t="s">
        <v>701</v>
      </c>
      <c r="C22" s="27">
        <v>43520</v>
      </c>
      <c r="D22" s="26">
        <f t="shared" si="10"/>
        <v>43521</v>
      </c>
      <c r="E22" s="27">
        <f t="shared" si="11"/>
        <v>43522</v>
      </c>
      <c r="F22" s="26">
        <f t="shared" si="12"/>
        <v>43523</v>
      </c>
      <c r="G22" s="26">
        <f t="shared" si="12"/>
        <v>43524</v>
      </c>
      <c r="H22" s="26">
        <f t="shared" si="13"/>
        <v>43524</v>
      </c>
      <c r="I22" s="26">
        <f t="shared" si="14"/>
        <v>43526</v>
      </c>
      <c r="J22" s="26">
        <f t="shared" si="15"/>
        <v>43526</v>
      </c>
      <c r="K22" s="26">
        <f t="shared" si="16"/>
        <v>43530</v>
      </c>
      <c r="L22" s="26">
        <f t="shared" si="17"/>
        <v>43531</v>
      </c>
      <c r="M22" s="25" t="s">
        <v>702</v>
      </c>
      <c r="N22" s="27">
        <f t="shared" si="18"/>
        <v>43532</v>
      </c>
      <c r="O22" s="26">
        <f t="shared" si="19"/>
        <v>43533</v>
      </c>
      <c r="P22" s="27">
        <f t="shared" si="19"/>
        <v>43534</v>
      </c>
      <c r="Q22" s="26">
        <f t="shared" si="19"/>
        <v>43535</v>
      </c>
      <c r="R22" s="27">
        <f t="shared" si="20"/>
        <v>43538</v>
      </c>
      <c r="S22" s="26">
        <f t="shared" si="21"/>
        <v>43538</v>
      </c>
      <c r="T22" s="27">
        <v>43541</v>
      </c>
      <c r="U22" s="26">
        <f t="shared" si="22"/>
        <v>43542</v>
      </c>
    </row>
    <row r="23" spans="1:21" ht="15">
      <c r="A23" s="106" t="s">
        <v>931</v>
      </c>
      <c r="B23" s="160" t="s">
        <v>920</v>
      </c>
      <c r="C23" s="27">
        <v>43527</v>
      </c>
      <c r="D23" s="26">
        <f t="shared" si="10"/>
        <v>43528</v>
      </c>
      <c r="E23" s="27">
        <f t="shared" si="11"/>
        <v>43529</v>
      </c>
      <c r="F23" s="26">
        <f t="shared" si="12"/>
        <v>43530</v>
      </c>
      <c r="G23" s="26">
        <f t="shared" si="12"/>
        <v>43531</v>
      </c>
      <c r="H23" s="26">
        <f t="shared" si="13"/>
        <v>43531</v>
      </c>
      <c r="I23" s="26">
        <f t="shared" si="14"/>
        <v>43533</v>
      </c>
      <c r="J23" s="26">
        <f t="shared" si="15"/>
        <v>43533</v>
      </c>
      <c r="K23" s="26">
        <f t="shared" si="16"/>
        <v>43537</v>
      </c>
      <c r="L23" s="26">
        <f t="shared" si="17"/>
        <v>43538</v>
      </c>
      <c r="M23" s="25" t="s">
        <v>921</v>
      </c>
      <c r="N23" s="27">
        <f t="shared" si="18"/>
        <v>43539</v>
      </c>
      <c r="O23" s="26">
        <f aca="true" t="shared" si="23" ref="O23:Q27">N23+1</f>
        <v>43540</v>
      </c>
      <c r="P23" s="27">
        <f t="shared" si="23"/>
        <v>43541</v>
      </c>
      <c r="Q23" s="26">
        <f t="shared" si="23"/>
        <v>43542</v>
      </c>
      <c r="R23" s="27">
        <f t="shared" si="20"/>
        <v>43545</v>
      </c>
      <c r="S23" s="26">
        <f t="shared" si="21"/>
        <v>43545</v>
      </c>
      <c r="T23" s="27">
        <v>43548</v>
      </c>
      <c r="U23" s="26">
        <f t="shared" si="22"/>
        <v>43549</v>
      </c>
    </row>
    <row r="24" spans="1:21" ht="15">
      <c r="A24" s="79" t="s">
        <v>708</v>
      </c>
      <c r="B24" s="25" t="s">
        <v>437</v>
      </c>
      <c r="C24" s="27">
        <v>43534</v>
      </c>
      <c r="D24" s="26">
        <f t="shared" si="10"/>
        <v>43535</v>
      </c>
      <c r="E24" s="27">
        <f t="shared" si="11"/>
        <v>43536</v>
      </c>
      <c r="F24" s="26">
        <f aca="true" t="shared" si="24" ref="F24:G27">E24+1</f>
        <v>43537</v>
      </c>
      <c r="G24" s="26">
        <f t="shared" si="24"/>
        <v>43538</v>
      </c>
      <c r="H24" s="26">
        <f t="shared" si="13"/>
        <v>43538</v>
      </c>
      <c r="I24" s="26">
        <f t="shared" si="14"/>
        <v>43540</v>
      </c>
      <c r="J24" s="26">
        <f t="shared" si="15"/>
        <v>43540</v>
      </c>
      <c r="K24" s="26">
        <f t="shared" si="16"/>
        <v>43544</v>
      </c>
      <c r="L24" s="26">
        <f t="shared" si="17"/>
        <v>43545</v>
      </c>
      <c r="M24" s="25" t="s">
        <v>438</v>
      </c>
      <c r="N24" s="27">
        <f t="shared" si="18"/>
        <v>43546</v>
      </c>
      <c r="O24" s="26">
        <f t="shared" si="23"/>
        <v>43547</v>
      </c>
      <c r="P24" s="27">
        <f t="shared" si="23"/>
        <v>43548</v>
      </c>
      <c r="Q24" s="26">
        <f t="shared" si="23"/>
        <v>43549</v>
      </c>
      <c r="R24" s="27">
        <f t="shared" si="20"/>
        <v>43552</v>
      </c>
      <c r="S24" s="26">
        <f t="shared" si="21"/>
        <v>43552</v>
      </c>
      <c r="T24" s="27">
        <v>43555</v>
      </c>
      <c r="U24" s="26">
        <f t="shared" si="22"/>
        <v>43556</v>
      </c>
    </row>
    <row r="25" spans="1:21" ht="14.25">
      <c r="A25" s="45" t="s">
        <v>584</v>
      </c>
      <c r="B25" s="25" t="s">
        <v>943</v>
      </c>
      <c r="C25" s="27">
        <v>43541</v>
      </c>
      <c r="D25" s="26">
        <f t="shared" si="10"/>
        <v>43542</v>
      </c>
      <c r="E25" s="27">
        <f t="shared" si="11"/>
        <v>43543</v>
      </c>
      <c r="F25" s="26">
        <f t="shared" si="24"/>
        <v>43544</v>
      </c>
      <c r="G25" s="26">
        <f t="shared" si="24"/>
        <v>43545</v>
      </c>
      <c r="H25" s="26">
        <f t="shared" si="13"/>
        <v>43545</v>
      </c>
      <c r="I25" s="26">
        <f t="shared" si="14"/>
        <v>43547</v>
      </c>
      <c r="J25" s="26">
        <f t="shared" si="15"/>
        <v>43547</v>
      </c>
      <c r="K25" s="26">
        <f t="shared" si="16"/>
        <v>43551</v>
      </c>
      <c r="L25" s="26">
        <f t="shared" si="17"/>
        <v>43552</v>
      </c>
      <c r="M25" s="25" t="s">
        <v>944</v>
      </c>
      <c r="N25" s="27">
        <f t="shared" si="18"/>
        <v>43553</v>
      </c>
      <c r="O25" s="26">
        <f t="shared" si="23"/>
        <v>43554</v>
      </c>
      <c r="P25" s="27">
        <f t="shared" si="23"/>
        <v>43555</v>
      </c>
      <c r="Q25" s="26">
        <f t="shared" si="23"/>
        <v>43556</v>
      </c>
      <c r="R25" s="27">
        <f t="shared" si="20"/>
        <v>43559</v>
      </c>
      <c r="S25" s="26">
        <f t="shared" si="21"/>
        <v>43559</v>
      </c>
      <c r="T25" s="27">
        <v>43562</v>
      </c>
      <c r="U25" s="26">
        <f t="shared" si="22"/>
        <v>43563</v>
      </c>
    </row>
    <row r="26" spans="1:21" ht="15">
      <c r="A26" s="79" t="s">
        <v>931</v>
      </c>
      <c r="B26" s="25" t="s">
        <v>922</v>
      </c>
      <c r="C26" s="27">
        <v>43548</v>
      </c>
      <c r="D26" s="26">
        <f t="shared" si="10"/>
        <v>43549</v>
      </c>
      <c r="E26" s="27">
        <f t="shared" si="11"/>
        <v>43550</v>
      </c>
      <c r="F26" s="26">
        <f t="shared" si="24"/>
        <v>43551</v>
      </c>
      <c r="G26" s="26">
        <f t="shared" si="24"/>
        <v>43552</v>
      </c>
      <c r="H26" s="26">
        <f t="shared" si="13"/>
        <v>43552</v>
      </c>
      <c r="I26" s="26">
        <f t="shared" si="14"/>
        <v>43554</v>
      </c>
      <c r="J26" s="26">
        <f t="shared" si="15"/>
        <v>43554</v>
      </c>
      <c r="K26" s="26">
        <f t="shared" si="16"/>
        <v>43558</v>
      </c>
      <c r="L26" s="26">
        <f t="shared" si="17"/>
        <v>43559</v>
      </c>
      <c r="M26" s="25" t="s">
        <v>923</v>
      </c>
      <c r="N26" s="27">
        <f t="shared" si="18"/>
        <v>43560</v>
      </c>
      <c r="O26" s="26">
        <f t="shared" si="23"/>
        <v>43561</v>
      </c>
      <c r="P26" s="27">
        <f t="shared" si="23"/>
        <v>43562</v>
      </c>
      <c r="Q26" s="26">
        <f t="shared" si="23"/>
        <v>43563</v>
      </c>
      <c r="R26" s="27">
        <f t="shared" si="20"/>
        <v>43566</v>
      </c>
      <c r="S26" s="26">
        <f t="shared" si="21"/>
        <v>43566</v>
      </c>
      <c r="T26" s="27">
        <v>43569</v>
      </c>
      <c r="U26" s="26">
        <f t="shared" si="22"/>
        <v>43570</v>
      </c>
    </row>
    <row r="27" spans="1:21" ht="15">
      <c r="A27" s="79" t="s">
        <v>708</v>
      </c>
      <c r="B27" s="25" t="s">
        <v>539</v>
      </c>
      <c r="C27" s="27">
        <v>43555</v>
      </c>
      <c r="D27" s="26">
        <f t="shared" si="10"/>
        <v>43556</v>
      </c>
      <c r="E27" s="27">
        <f t="shared" si="11"/>
        <v>43557</v>
      </c>
      <c r="F27" s="26">
        <f t="shared" si="24"/>
        <v>43558</v>
      </c>
      <c r="G27" s="26">
        <f t="shared" si="24"/>
        <v>43559</v>
      </c>
      <c r="H27" s="26">
        <f t="shared" si="13"/>
        <v>43559</v>
      </c>
      <c r="I27" s="26">
        <f t="shared" si="14"/>
        <v>43561</v>
      </c>
      <c r="J27" s="26">
        <f t="shared" si="15"/>
        <v>43561</v>
      </c>
      <c r="K27" s="26">
        <f t="shared" si="16"/>
        <v>43565</v>
      </c>
      <c r="L27" s="26">
        <f t="shared" si="17"/>
        <v>43566</v>
      </c>
      <c r="M27" s="25" t="s">
        <v>540</v>
      </c>
      <c r="N27" s="27">
        <f t="shared" si="18"/>
        <v>43567</v>
      </c>
      <c r="O27" s="26">
        <f t="shared" si="23"/>
        <v>43568</v>
      </c>
      <c r="P27" s="27">
        <f t="shared" si="23"/>
        <v>43569</v>
      </c>
      <c r="Q27" s="26">
        <f t="shared" si="23"/>
        <v>43570</v>
      </c>
      <c r="R27" s="27">
        <f t="shared" si="20"/>
        <v>43573</v>
      </c>
      <c r="S27" s="26">
        <f t="shared" si="21"/>
        <v>43573</v>
      </c>
      <c r="T27" s="27">
        <v>43576</v>
      </c>
      <c r="U27" s="26">
        <f t="shared" si="22"/>
        <v>43577</v>
      </c>
    </row>
    <row r="28" spans="1:21" ht="14.25">
      <c r="A28" s="45" t="s">
        <v>584</v>
      </c>
      <c r="B28" s="25" t="s">
        <v>935</v>
      </c>
      <c r="C28" s="27">
        <v>43562</v>
      </c>
      <c r="D28" s="26">
        <f>C28+1</f>
        <v>43563</v>
      </c>
      <c r="E28" s="27">
        <f>SUM(D28,1)</f>
        <v>43564</v>
      </c>
      <c r="F28" s="26">
        <f aca="true" t="shared" si="25" ref="F28:G31">E28+1</f>
        <v>43565</v>
      </c>
      <c r="G28" s="26">
        <f t="shared" si="25"/>
        <v>43566</v>
      </c>
      <c r="H28" s="26">
        <f>G28</f>
        <v>43566</v>
      </c>
      <c r="I28" s="26">
        <f>H28+2</f>
        <v>43568</v>
      </c>
      <c r="J28" s="26">
        <f>I28</f>
        <v>43568</v>
      </c>
      <c r="K28" s="26">
        <f>J28+4</f>
        <v>43572</v>
      </c>
      <c r="L28" s="26">
        <f>K28+1</f>
        <v>43573</v>
      </c>
      <c r="M28" s="25" t="s">
        <v>936</v>
      </c>
      <c r="N28" s="27">
        <f>L28+1</f>
        <v>43574</v>
      </c>
      <c r="O28" s="26">
        <f aca="true" t="shared" si="26" ref="O28:Q31">N28+1</f>
        <v>43575</v>
      </c>
      <c r="P28" s="27">
        <f t="shared" si="26"/>
        <v>43576</v>
      </c>
      <c r="Q28" s="26">
        <f t="shared" si="26"/>
        <v>43577</v>
      </c>
      <c r="R28" s="27">
        <f>Q28+3</f>
        <v>43580</v>
      </c>
      <c r="S28" s="26">
        <f>R28</f>
        <v>43580</v>
      </c>
      <c r="T28" s="27">
        <v>43583</v>
      </c>
      <c r="U28" s="26">
        <f>T28+1</f>
        <v>43584</v>
      </c>
    </row>
    <row r="29" spans="1:21" ht="15">
      <c r="A29" s="79" t="s">
        <v>931</v>
      </c>
      <c r="B29" s="25" t="s">
        <v>939</v>
      </c>
      <c r="C29" s="27">
        <v>43569</v>
      </c>
      <c r="D29" s="26">
        <f>C29+1</f>
        <v>43570</v>
      </c>
      <c r="E29" s="27">
        <f>SUM(D29,1)</f>
        <v>43571</v>
      </c>
      <c r="F29" s="26">
        <f t="shared" si="25"/>
        <v>43572</v>
      </c>
      <c r="G29" s="26">
        <f t="shared" si="25"/>
        <v>43573</v>
      </c>
      <c r="H29" s="26">
        <f>G29</f>
        <v>43573</v>
      </c>
      <c r="I29" s="26">
        <f>H29+2</f>
        <v>43575</v>
      </c>
      <c r="J29" s="26">
        <f>I29</f>
        <v>43575</v>
      </c>
      <c r="K29" s="26">
        <f>J29+4</f>
        <v>43579</v>
      </c>
      <c r="L29" s="26">
        <f>K29+1</f>
        <v>43580</v>
      </c>
      <c r="M29" s="25" t="s">
        <v>941</v>
      </c>
      <c r="N29" s="27">
        <f>L29+1</f>
        <v>43581</v>
      </c>
      <c r="O29" s="26">
        <f t="shared" si="26"/>
        <v>43582</v>
      </c>
      <c r="P29" s="27">
        <f t="shared" si="26"/>
        <v>43583</v>
      </c>
      <c r="Q29" s="26">
        <f t="shared" si="26"/>
        <v>43584</v>
      </c>
      <c r="R29" s="27">
        <f>Q29+3</f>
        <v>43587</v>
      </c>
      <c r="S29" s="26">
        <f>R29</f>
        <v>43587</v>
      </c>
      <c r="T29" s="27">
        <v>43590</v>
      </c>
      <c r="U29" s="26">
        <f>T29+1</f>
        <v>43591</v>
      </c>
    </row>
    <row r="30" spans="1:21" ht="15">
      <c r="A30" s="79" t="s">
        <v>708</v>
      </c>
      <c r="B30" s="25" t="s">
        <v>940</v>
      </c>
      <c r="C30" s="27">
        <v>43576</v>
      </c>
      <c r="D30" s="26">
        <f>C30+1</f>
        <v>43577</v>
      </c>
      <c r="E30" s="27">
        <f>SUM(D30,1)</f>
        <v>43578</v>
      </c>
      <c r="F30" s="26">
        <f t="shared" si="25"/>
        <v>43579</v>
      </c>
      <c r="G30" s="26">
        <f t="shared" si="25"/>
        <v>43580</v>
      </c>
      <c r="H30" s="26">
        <f>G30</f>
        <v>43580</v>
      </c>
      <c r="I30" s="26">
        <f>H30+2</f>
        <v>43582</v>
      </c>
      <c r="J30" s="26">
        <f>I30</f>
        <v>43582</v>
      </c>
      <c r="K30" s="26">
        <f>J30+4</f>
        <v>43586</v>
      </c>
      <c r="L30" s="26">
        <f>K30+1</f>
        <v>43587</v>
      </c>
      <c r="M30" s="25" t="s">
        <v>942</v>
      </c>
      <c r="N30" s="27">
        <f>L30+1</f>
        <v>43588</v>
      </c>
      <c r="O30" s="26">
        <f t="shared" si="26"/>
        <v>43589</v>
      </c>
      <c r="P30" s="27">
        <f t="shared" si="26"/>
        <v>43590</v>
      </c>
      <c r="Q30" s="26">
        <f t="shared" si="26"/>
        <v>43591</v>
      </c>
      <c r="R30" s="27">
        <f>Q30+3</f>
        <v>43594</v>
      </c>
      <c r="S30" s="26">
        <f>R30</f>
        <v>43594</v>
      </c>
      <c r="T30" s="27">
        <v>43597</v>
      </c>
      <c r="U30" s="26">
        <f>T30+1</f>
        <v>43598</v>
      </c>
    </row>
    <row r="31" spans="1:21" ht="14.25">
      <c r="A31" s="45" t="s">
        <v>584</v>
      </c>
      <c r="B31" s="25" t="s">
        <v>937</v>
      </c>
      <c r="C31" s="27">
        <v>43583</v>
      </c>
      <c r="D31" s="26">
        <f>C31+1</f>
        <v>43584</v>
      </c>
      <c r="E31" s="27">
        <f>SUM(D31,1)</f>
        <v>43585</v>
      </c>
      <c r="F31" s="26">
        <f t="shared" si="25"/>
        <v>43586</v>
      </c>
      <c r="G31" s="26">
        <f t="shared" si="25"/>
        <v>43587</v>
      </c>
      <c r="H31" s="26">
        <f>G31</f>
        <v>43587</v>
      </c>
      <c r="I31" s="26">
        <f>H31+2</f>
        <v>43589</v>
      </c>
      <c r="J31" s="26">
        <f>I31</f>
        <v>43589</v>
      </c>
      <c r="K31" s="26">
        <f>J31+4</f>
        <v>43593</v>
      </c>
      <c r="L31" s="26">
        <f>K31+1</f>
        <v>43594</v>
      </c>
      <c r="M31" s="25" t="s">
        <v>938</v>
      </c>
      <c r="N31" s="27">
        <f>L31+1</f>
        <v>43595</v>
      </c>
      <c r="O31" s="26">
        <f t="shared" si="26"/>
        <v>43596</v>
      </c>
      <c r="P31" s="27">
        <f t="shared" si="26"/>
        <v>43597</v>
      </c>
      <c r="Q31" s="26">
        <f t="shared" si="26"/>
        <v>43598</v>
      </c>
      <c r="R31" s="27">
        <f>Q31+3</f>
        <v>43601</v>
      </c>
      <c r="S31" s="26">
        <f>R31</f>
        <v>43601</v>
      </c>
      <c r="T31" s="27">
        <v>43604</v>
      </c>
      <c r="U31" s="26">
        <f>T31+1</f>
        <v>43605</v>
      </c>
    </row>
    <row r="32" spans="1:21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6.5">
      <c r="A33" s="42" t="s">
        <v>25</v>
      </c>
      <c r="B33" s="206" t="s">
        <v>85</v>
      </c>
      <c r="C33" s="206"/>
      <c r="D33" s="206"/>
      <c r="E33" s="206"/>
      <c r="F33" s="206"/>
      <c r="G33" s="206"/>
      <c r="H33" s="206"/>
      <c r="I33" s="206"/>
      <c r="J33" s="206"/>
      <c r="K33" s="206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.75" customHeight="1" hidden="1">
      <c r="A34" s="46" t="s">
        <v>86</v>
      </c>
      <c r="B34" s="199" t="s">
        <v>87</v>
      </c>
      <c r="C34" s="199"/>
      <c r="D34" s="199"/>
      <c r="E34" s="199"/>
      <c r="F34" s="199"/>
      <c r="G34" s="199"/>
      <c r="H34" s="199"/>
      <c r="I34" s="199"/>
      <c r="J34" s="199"/>
      <c r="K34" s="199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.75" customHeight="1">
      <c r="A35" s="46" t="s">
        <v>79</v>
      </c>
      <c r="B35" s="323" t="s">
        <v>104</v>
      </c>
      <c r="C35" s="323"/>
      <c r="D35" s="323"/>
      <c r="E35" s="323"/>
      <c r="F35" s="323"/>
      <c r="G35" s="323"/>
      <c r="H35" s="323"/>
      <c r="I35" s="323"/>
      <c r="J35" s="323"/>
      <c r="K35" s="323"/>
      <c r="L35" s="1"/>
      <c r="M35" s="1"/>
      <c r="N35" s="1"/>
      <c r="O35" s="1"/>
      <c r="P35" s="1"/>
      <c r="Q35" s="1"/>
      <c r="R35" s="1"/>
      <c r="S35" s="1"/>
      <c r="T35" s="1"/>
      <c r="U35" s="2"/>
    </row>
    <row r="36" spans="1:21" ht="15.75" customHeight="1">
      <c r="A36" s="46" t="s">
        <v>80</v>
      </c>
      <c r="B36" s="199" t="s">
        <v>88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.75" customHeight="1">
      <c r="A37" s="46" t="s">
        <v>80</v>
      </c>
      <c r="B37" s="199" t="s">
        <v>89</v>
      </c>
      <c r="C37" s="199"/>
      <c r="D37" s="199"/>
      <c r="E37" s="199"/>
      <c r="F37" s="199"/>
      <c r="G37" s="199"/>
      <c r="H37" s="199"/>
      <c r="I37" s="199"/>
      <c r="J37" s="199"/>
      <c r="K37" s="199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 customHeight="1">
      <c r="A38" s="47" t="s">
        <v>81</v>
      </c>
      <c r="B38" s="199" t="s">
        <v>90</v>
      </c>
      <c r="C38" s="199"/>
      <c r="D38" s="199"/>
      <c r="E38" s="199"/>
      <c r="F38" s="199"/>
      <c r="G38" s="199"/>
      <c r="H38" s="199"/>
      <c r="I38" s="199"/>
      <c r="J38" s="199"/>
      <c r="K38" s="199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.75" customHeight="1">
      <c r="A39" s="47" t="s">
        <v>91</v>
      </c>
      <c r="B39" s="199" t="s">
        <v>92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.75" customHeight="1">
      <c r="A40" s="46" t="s">
        <v>93</v>
      </c>
      <c r="B40" s="199" t="s">
        <v>94</v>
      </c>
      <c r="C40" s="199"/>
      <c r="D40" s="199"/>
      <c r="E40" s="199"/>
      <c r="F40" s="199"/>
      <c r="G40" s="199"/>
      <c r="H40" s="199"/>
      <c r="I40" s="199"/>
      <c r="J40" s="199"/>
      <c r="K40" s="199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.75" customHeight="1">
      <c r="A41" s="46" t="s">
        <v>95</v>
      </c>
      <c r="B41" s="322" t="s">
        <v>96</v>
      </c>
      <c r="C41" s="322"/>
      <c r="D41" s="322"/>
      <c r="E41" s="322"/>
      <c r="F41" s="322"/>
      <c r="G41" s="322"/>
      <c r="H41" s="322"/>
      <c r="I41" s="322"/>
      <c r="J41" s="322"/>
      <c r="K41" s="322"/>
      <c r="L41" s="1"/>
      <c r="M41" s="1"/>
      <c r="N41" s="1"/>
      <c r="O41" s="1"/>
      <c r="P41" s="1"/>
      <c r="Q41" s="1"/>
      <c r="R41" s="1"/>
      <c r="S41" s="1"/>
      <c r="T41" s="1"/>
      <c r="U41" s="1"/>
    </row>
    <row r="43" ht="14.25">
      <c r="B43" s="32"/>
    </row>
  </sheetData>
  <sheetProtection/>
  <mergeCells count="42">
    <mergeCell ref="I5:J5"/>
    <mergeCell ref="B1:U1"/>
    <mergeCell ref="B2:U2"/>
    <mergeCell ref="R6:S6"/>
    <mergeCell ref="P5:Q5"/>
    <mergeCell ref="T6:U6"/>
    <mergeCell ref="G6:H6"/>
    <mergeCell ref="A4:U4"/>
    <mergeCell ref="C5:D5"/>
    <mergeCell ref="I6:J6"/>
    <mergeCell ref="R8:U8"/>
    <mergeCell ref="R7:S7"/>
    <mergeCell ref="N7:O7"/>
    <mergeCell ref="C7:D7"/>
    <mergeCell ref="P7:Q7"/>
    <mergeCell ref="E6:F6"/>
    <mergeCell ref="K5:L5"/>
    <mergeCell ref="R5:S5"/>
    <mergeCell ref="P6:Q6"/>
    <mergeCell ref="T5:U5"/>
    <mergeCell ref="B39:K39"/>
    <mergeCell ref="N5:O5"/>
    <mergeCell ref="G5:H5"/>
    <mergeCell ref="C6:D6"/>
    <mergeCell ref="E5:F5"/>
    <mergeCell ref="K6:L6"/>
    <mergeCell ref="N6:O6"/>
    <mergeCell ref="C13:U13"/>
    <mergeCell ref="C19:U19"/>
    <mergeCell ref="B33:K33"/>
    <mergeCell ref="E7:F7"/>
    <mergeCell ref="B34:K34"/>
    <mergeCell ref="I7:J7"/>
    <mergeCell ref="G7:H7"/>
    <mergeCell ref="T7:U7"/>
    <mergeCell ref="B41:K41"/>
    <mergeCell ref="B35:K35"/>
    <mergeCell ref="B36:K36"/>
    <mergeCell ref="B37:K37"/>
    <mergeCell ref="B38:K38"/>
    <mergeCell ref="C20:U20"/>
    <mergeCell ref="B40:K40"/>
  </mergeCells>
  <printOptions/>
  <pageMargins left="0.75" right="0.75" top="1" bottom="1" header="0.5" footer="0.5"/>
  <pageSetup horizontalDpi="600" verticalDpi="600" orientation="landscape" paperSize="9" scale="79" r:id="rId4"/>
  <colBreaks count="1" manualBreakCount="1">
    <brk id="21" max="65535" man="1"/>
  </colBreaks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4"/>
  <sheetViews>
    <sheetView zoomScalePageLayoutView="0" workbookViewId="0" topLeftCell="A4">
      <selection activeCell="Q36" sqref="Q36"/>
    </sheetView>
  </sheetViews>
  <sheetFormatPr defaultColWidth="9.00390625" defaultRowHeight="14.25"/>
  <cols>
    <col min="1" max="1" width="16.25390625" style="0" customWidth="1"/>
    <col min="2" max="23" width="6.50390625" style="0" customWidth="1"/>
  </cols>
  <sheetData>
    <row r="1" spans="2:23" ht="45" customHeight="1">
      <c r="B1" s="211" t="s">
        <v>68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</row>
    <row r="2" spans="2:23" ht="16.5" customHeight="1">
      <c r="B2" s="212" t="s">
        <v>69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</row>
    <row r="3" spans="1:256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3" ht="15">
      <c r="A4" s="213" t="s">
        <v>110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</row>
    <row r="5" spans="1:23" ht="15">
      <c r="A5" s="44" t="s">
        <v>33</v>
      </c>
      <c r="B5" s="44" t="s">
        <v>34</v>
      </c>
      <c r="C5" s="209" t="s">
        <v>111</v>
      </c>
      <c r="D5" s="210"/>
      <c r="E5" s="209" t="s">
        <v>112</v>
      </c>
      <c r="F5" s="214"/>
      <c r="G5" s="209" t="s">
        <v>113</v>
      </c>
      <c r="H5" s="210"/>
      <c r="I5" s="209" t="s">
        <v>114</v>
      </c>
      <c r="J5" s="210"/>
      <c r="K5" s="215" t="s">
        <v>97</v>
      </c>
      <c r="L5" s="208"/>
      <c r="M5" s="207" t="s">
        <v>115</v>
      </c>
      <c r="N5" s="208"/>
      <c r="O5" s="44" t="s">
        <v>34</v>
      </c>
      <c r="P5" s="209" t="s">
        <v>116</v>
      </c>
      <c r="Q5" s="210"/>
      <c r="R5" s="207" t="s">
        <v>75</v>
      </c>
      <c r="S5" s="208"/>
      <c r="T5" s="207" t="s">
        <v>117</v>
      </c>
      <c r="U5" s="208"/>
      <c r="V5" s="209" t="s">
        <v>111</v>
      </c>
      <c r="W5" s="210"/>
    </row>
    <row r="6" spans="1:23" ht="15">
      <c r="A6" s="20" t="s">
        <v>3</v>
      </c>
      <c r="B6" s="20" t="s">
        <v>4</v>
      </c>
      <c r="C6" s="204" t="s">
        <v>122</v>
      </c>
      <c r="D6" s="205"/>
      <c r="E6" s="204" t="s">
        <v>123</v>
      </c>
      <c r="F6" s="205"/>
      <c r="G6" s="204" t="s">
        <v>156</v>
      </c>
      <c r="H6" s="205"/>
      <c r="I6" s="204" t="s">
        <v>124</v>
      </c>
      <c r="J6" s="205"/>
      <c r="K6" s="203" t="s">
        <v>125</v>
      </c>
      <c r="L6" s="203"/>
      <c r="M6" s="203" t="s">
        <v>119</v>
      </c>
      <c r="N6" s="203"/>
      <c r="O6" s="20" t="s">
        <v>4</v>
      </c>
      <c r="P6" s="204" t="s">
        <v>118</v>
      </c>
      <c r="Q6" s="205"/>
      <c r="R6" s="203" t="s">
        <v>129</v>
      </c>
      <c r="S6" s="203"/>
      <c r="T6" s="203" t="s">
        <v>120</v>
      </c>
      <c r="U6" s="203"/>
      <c r="V6" s="204" t="s">
        <v>122</v>
      </c>
      <c r="W6" s="205"/>
    </row>
    <row r="7" spans="1:23" ht="26.25">
      <c r="A7" s="6"/>
      <c r="B7" s="5"/>
      <c r="C7" s="8" t="s">
        <v>135</v>
      </c>
      <c r="D7" s="8" t="s">
        <v>136</v>
      </c>
      <c r="E7" s="8" t="s">
        <v>137</v>
      </c>
      <c r="F7" s="8" t="s">
        <v>138</v>
      </c>
      <c r="G7" s="8" t="s">
        <v>139</v>
      </c>
      <c r="H7" s="8" t="s">
        <v>140</v>
      </c>
      <c r="I7" s="8" t="s">
        <v>141</v>
      </c>
      <c r="J7" s="8" t="s">
        <v>142</v>
      </c>
      <c r="K7" s="8" t="s">
        <v>143</v>
      </c>
      <c r="L7" s="8" t="s">
        <v>144</v>
      </c>
      <c r="M7" s="8" t="s">
        <v>145</v>
      </c>
      <c r="N7" s="8" t="s">
        <v>146</v>
      </c>
      <c r="O7" s="9"/>
      <c r="P7" s="8" t="s">
        <v>147</v>
      </c>
      <c r="Q7" s="8" t="s">
        <v>148</v>
      </c>
      <c r="R7" s="8" t="s">
        <v>149</v>
      </c>
      <c r="S7" s="8" t="s">
        <v>150</v>
      </c>
      <c r="T7" s="8" t="s">
        <v>151</v>
      </c>
      <c r="U7" s="8" t="s">
        <v>152</v>
      </c>
      <c r="V7" s="8" t="s">
        <v>135</v>
      </c>
      <c r="W7" s="8" t="s">
        <v>136</v>
      </c>
    </row>
    <row r="8" spans="1:23" ht="15" hidden="1">
      <c r="A8" s="45" t="s">
        <v>153</v>
      </c>
      <c r="B8" s="25" t="s">
        <v>398</v>
      </c>
      <c r="C8" s="26">
        <v>43426</v>
      </c>
      <c r="D8" s="26">
        <f>C8</f>
        <v>43426</v>
      </c>
      <c r="E8" s="27">
        <f>D8</f>
        <v>43426</v>
      </c>
      <c r="F8" s="26">
        <f aca="true" t="shared" si="0" ref="F8:F13">E8+1</f>
        <v>43427</v>
      </c>
      <c r="G8" s="27">
        <f aca="true" t="shared" si="1" ref="G8:G13">SUM(F8,1)</f>
        <v>43428</v>
      </c>
      <c r="H8" s="26">
        <f aca="true" t="shared" si="2" ref="H8:H13">G8</f>
        <v>43428</v>
      </c>
      <c r="I8" s="26">
        <f aca="true" t="shared" si="3" ref="I8:I13">H8+1</f>
        <v>43429</v>
      </c>
      <c r="J8" s="26">
        <f aca="true" t="shared" si="4" ref="J8:J13">I8</f>
        <v>43429</v>
      </c>
      <c r="K8" s="26">
        <f aca="true" t="shared" si="5" ref="K8:K13">J8+4</f>
        <v>43433</v>
      </c>
      <c r="L8" s="26">
        <f aca="true" t="shared" si="6" ref="L8:L13">K8</f>
        <v>43433</v>
      </c>
      <c r="M8" s="26">
        <f aca="true" t="shared" si="7" ref="M8:M13">L8+3</f>
        <v>43436</v>
      </c>
      <c r="N8" s="26">
        <f aca="true" t="shared" si="8" ref="N8:N18">M8</f>
        <v>43436</v>
      </c>
      <c r="O8" s="25" t="s">
        <v>399</v>
      </c>
      <c r="P8" s="27">
        <f aca="true" t="shared" si="9" ref="P8:P18">N8+2</f>
        <v>43438</v>
      </c>
      <c r="Q8" s="26">
        <f aca="true" t="shared" si="10" ref="Q8:Q18">P8+1</f>
        <v>43439</v>
      </c>
      <c r="R8" s="27">
        <f aca="true" t="shared" si="11" ref="R8:R18">Q8+3</f>
        <v>43442</v>
      </c>
      <c r="S8" s="26">
        <f aca="true" t="shared" si="12" ref="S8:S18">R8</f>
        <v>43442</v>
      </c>
      <c r="T8" s="27">
        <f>S8+1</f>
        <v>43443</v>
      </c>
      <c r="U8" s="26">
        <f>T8+1</f>
        <v>43444</v>
      </c>
      <c r="V8" s="26">
        <f>U8+3</f>
        <v>43447</v>
      </c>
      <c r="W8" s="26">
        <f>V8</f>
        <v>43447</v>
      </c>
    </row>
    <row r="9" spans="1:23" ht="15" hidden="1">
      <c r="A9" s="45" t="s">
        <v>154</v>
      </c>
      <c r="B9" s="25" t="s">
        <v>400</v>
      </c>
      <c r="C9" s="26">
        <v>43433</v>
      </c>
      <c r="D9" s="26">
        <f>C9</f>
        <v>43433</v>
      </c>
      <c r="E9" s="27">
        <f>D9</f>
        <v>43433</v>
      </c>
      <c r="F9" s="26">
        <f t="shared" si="0"/>
        <v>43434</v>
      </c>
      <c r="G9" s="27">
        <f t="shared" si="1"/>
        <v>43435</v>
      </c>
      <c r="H9" s="26">
        <f t="shared" si="2"/>
        <v>43435</v>
      </c>
      <c r="I9" s="26">
        <f t="shared" si="3"/>
        <v>43436</v>
      </c>
      <c r="J9" s="26">
        <f t="shared" si="4"/>
        <v>43436</v>
      </c>
      <c r="K9" s="26">
        <f t="shared" si="5"/>
        <v>43440</v>
      </c>
      <c r="L9" s="26">
        <f t="shared" si="6"/>
        <v>43440</v>
      </c>
      <c r="M9" s="26">
        <f t="shared" si="7"/>
        <v>43443</v>
      </c>
      <c r="N9" s="26">
        <f t="shared" si="8"/>
        <v>43443</v>
      </c>
      <c r="O9" s="25" t="s">
        <v>401</v>
      </c>
      <c r="P9" s="27">
        <f t="shared" si="9"/>
        <v>43445</v>
      </c>
      <c r="Q9" s="26">
        <f t="shared" si="10"/>
        <v>43446</v>
      </c>
      <c r="R9" s="27">
        <f t="shared" si="11"/>
        <v>43449</v>
      </c>
      <c r="S9" s="26">
        <f t="shared" si="12"/>
        <v>43449</v>
      </c>
      <c r="T9" s="27">
        <f>S9+1</f>
        <v>43450</v>
      </c>
      <c r="U9" s="26">
        <f>T9+1</f>
        <v>43451</v>
      </c>
      <c r="V9" s="26">
        <f>U9+3</f>
        <v>43454</v>
      </c>
      <c r="W9" s="26">
        <f>V9</f>
        <v>43454</v>
      </c>
    </row>
    <row r="10" spans="1:23" ht="15" hidden="1">
      <c r="A10" s="56" t="s">
        <v>436</v>
      </c>
      <c r="B10" s="25" t="s">
        <v>437</v>
      </c>
      <c r="C10" s="26">
        <v>43440</v>
      </c>
      <c r="D10" s="26">
        <f aca="true" t="shared" si="13" ref="D10:E13">C10</f>
        <v>43440</v>
      </c>
      <c r="E10" s="27">
        <f t="shared" si="13"/>
        <v>43440</v>
      </c>
      <c r="F10" s="26">
        <f t="shared" si="0"/>
        <v>43441</v>
      </c>
      <c r="G10" s="27">
        <f t="shared" si="1"/>
        <v>43442</v>
      </c>
      <c r="H10" s="26">
        <f t="shared" si="2"/>
        <v>43442</v>
      </c>
      <c r="I10" s="26">
        <f t="shared" si="3"/>
        <v>43443</v>
      </c>
      <c r="J10" s="26">
        <f t="shared" si="4"/>
        <v>43443</v>
      </c>
      <c r="K10" s="26">
        <f t="shared" si="5"/>
        <v>43447</v>
      </c>
      <c r="L10" s="26">
        <f t="shared" si="6"/>
        <v>43447</v>
      </c>
      <c r="M10" s="26">
        <f t="shared" si="7"/>
        <v>43450</v>
      </c>
      <c r="N10" s="26">
        <f t="shared" si="8"/>
        <v>43450</v>
      </c>
      <c r="O10" s="25" t="s">
        <v>438</v>
      </c>
      <c r="P10" s="27">
        <f t="shared" si="9"/>
        <v>43452</v>
      </c>
      <c r="Q10" s="26">
        <f t="shared" si="10"/>
        <v>43453</v>
      </c>
      <c r="R10" s="27">
        <f t="shared" si="11"/>
        <v>43456</v>
      </c>
      <c r="S10" s="26">
        <f t="shared" si="12"/>
        <v>43456</v>
      </c>
      <c r="T10" s="27">
        <f aca="true" t="shared" si="14" ref="T10:U13">S10+1</f>
        <v>43457</v>
      </c>
      <c r="U10" s="26">
        <f t="shared" si="14"/>
        <v>43458</v>
      </c>
      <c r="V10" s="26">
        <f>U10+3</f>
        <v>43461</v>
      </c>
      <c r="W10" s="26">
        <f>V10</f>
        <v>43461</v>
      </c>
    </row>
    <row r="11" spans="1:23" ht="15" hidden="1">
      <c r="A11" s="45" t="s">
        <v>153</v>
      </c>
      <c r="B11" s="25" t="s">
        <v>425</v>
      </c>
      <c r="C11" s="26">
        <v>43447</v>
      </c>
      <c r="D11" s="26">
        <f t="shared" si="13"/>
        <v>43447</v>
      </c>
      <c r="E11" s="27">
        <f t="shared" si="13"/>
        <v>43447</v>
      </c>
      <c r="F11" s="26">
        <f t="shared" si="0"/>
        <v>43448</v>
      </c>
      <c r="G11" s="27">
        <f t="shared" si="1"/>
        <v>43449</v>
      </c>
      <c r="H11" s="26">
        <f t="shared" si="2"/>
        <v>43449</v>
      </c>
      <c r="I11" s="26">
        <f t="shared" si="3"/>
        <v>43450</v>
      </c>
      <c r="J11" s="26">
        <f t="shared" si="4"/>
        <v>43450</v>
      </c>
      <c r="K11" s="26">
        <f t="shared" si="5"/>
        <v>43454</v>
      </c>
      <c r="L11" s="26">
        <f t="shared" si="6"/>
        <v>43454</v>
      </c>
      <c r="M11" s="26">
        <f t="shared" si="7"/>
        <v>43457</v>
      </c>
      <c r="N11" s="26">
        <f t="shared" si="8"/>
        <v>43457</v>
      </c>
      <c r="O11" s="25" t="s">
        <v>426</v>
      </c>
      <c r="P11" s="27">
        <f t="shared" si="9"/>
        <v>43459</v>
      </c>
      <c r="Q11" s="26">
        <f t="shared" si="10"/>
        <v>43460</v>
      </c>
      <c r="R11" s="100">
        <f t="shared" si="11"/>
        <v>43463</v>
      </c>
      <c r="S11" s="84">
        <f t="shared" si="12"/>
        <v>43463</v>
      </c>
      <c r="T11" s="116" t="s">
        <v>559</v>
      </c>
      <c r="U11" s="116"/>
      <c r="V11" s="116"/>
      <c r="W11" s="116"/>
    </row>
    <row r="12" spans="1:23" ht="15" hidden="1">
      <c r="A12" s="45" t="s">
        <v>154</v>
      </c>
      <c r="B12" s="25" t="s">
        <v>427</v>
      </c>
      <c r="C12" s="26">
        <v>43454</v>
      </c>
      <c r="D12" s="26">
        <f t="shared" si="13"/>
        <v>43454</v>
      </c>
      <c r="E12" s="27">
        <f t="shared" si="13"/>
        <v>43454</v>
      </c>
      <c r="F12" s="26">
        <f t="shared" si="0"/>
        <v>43455</v>
      </c>
      <c r="G12" s="27">
        <f t="shared" si="1"/>
        <v>43456</v>
      </c>
      <c r="H12" s="26">
        <f t="shared" si="2"/>
        <v>43456</v>
      </c>
      <c r="I12" s="26">
        <f t="shared" si="3"/>
        <v>43457</v>
      </c>
      <c r="J12" s="26">
        <f t="shared" si="4"/>
        <v>43457</v>
      </c>
      <c r="K12" s="26">
        <f t="shared" si="5"/>
        <v>43461</v>
      </c>
      <c r="L12" s="26">
        <f t="shared" si="6"/>
        <v>43461</v>
      </c>
      <c r="M12" s="26">
        <f t="shared" si="7"/>
        <v>43464</v>
      </c>
      <c r="N12" s="26">
        <f t="shared" si="8"/>
        <v>43464</v>
      </c>
      <c r="O12" s="25" t="s">
        <v>428</v>
      </c>
      <c r="P12" s="27">
        <f t="shared" si="9"/>
        <v>43466</v>
      </c>
      <c r="Q12" s="26">
        <f t="shared" si="10"/>
        <v>43467</v>
      </c>
      <c r="R12" s="27">
        <f t="shared" si="11"/>
        <v>43470</v>
      </c>
      <c r="S12" s="26">
        <f t="shared" si="12"/>
        <v>43470</v>
      </c>
      <c r="T12" s="27">
        <f t="shared" si="14"/>
        <v>43471</v>
      </c>
      <c r="U12" s="26">
        <f t="shared" si="14"/>
        <v>43472</v>
      </c>
      <c r="V12" s="26">
        <f>U12+3</f>
        <v>43475</v>
      </c>
      <c r="W12" s="26">
        <f>V12</f>
        <v>43475</v>
      </c>
    </row>
    <row r="13" spans="1:23" ht="15" hidden="1">
      <c r="A13" s="56" t="s">
        <v>436</v>
      </c>
      <c r="B13" s="25" t="s">
        <v>539</v>
      </c>
      <c r="C13" s="26">
        <v>43461</v>
      </c>
      <c r="D13" s="26">
        <f t="shared" si="13"/>
        <v>43461</v>
      </c>
      <c r="E13" s="27">
        <f t="shared" si="13"/>
        <v>43461</v>
      </c>
      <c r="F13" s="26">
        <f t="shared" si="0"/>
        <v>43462</v>
      </c>
      <c r="G13" s="27">
        <f t="shared" si="1"/>
        <v>43463</v>
      </c>
      <c r="H13" s="26">
        <f t="shared" si="2"/>
        <v>43463</v>
      </c>
      <c r="I13" s="26">
        <f t="shared" si="3"/>
        <v>43464</v>
      </c>
      <c r="J13" s="26">
        <f t="shared" si="4"/>
        <v>43464</v>
      </c>
      <c r="K13" s="26">
        <f t="shared" si="5"/>
        <v>43468</v>
      </c>
      <c r="L13" s="26">
        <f t="shared" si="6"/>
        <v>43468</v>
      </c>
      <c r="M13" s="26">
        <f t="shared" si="7"/>
        <v>43471</v>
      </c>
      <c r="N13" s="26">
        <f t="shared" si="8"/>
        <v>43471</v>
      </c>
      <c r="O13" s="25" t="s">
        <v>540</v>
      </c>
      <c r="P13" s="27">
        <f t="shared" si="9"/>
        <v>43473</v>
      </c>
      <c r="Q13" s="26">
        <f t="shared" si="10"/>
        <v>43474</v>
      </c>
      <c r="R13" s="27">
        <f t="shared" si="11"/>
        <v>43477</v>
      </c>
      <c r="S13" s="26">
        <f t="shared" si="12"/>
        <v>43477</v>
      </c>
      <c r="T13" s="27">
        <f t="shared" si="14"/>
        <v>43478</v>
      </c>
      <c r="U13" s="26">
        <f t="shared" si="14"/>
        <v>43479</v>
      </c>
      <c r="V13" s="26">
        <f>U13+3</f>
        <v>43482</v>
      </c>
      <c r="W13" s="26">
        <f>V13</f>
        <v>43482</v>
      </c>
    </row>
    <row r="14" spans="1:23" ht="15" hidden="1">
      <c r="A14" s="45" t="s">
        <v>153</v>
      </c>
      <c r="B14" s="25" t="s">
        <v>541</v>
      </c>
      <c r="C14" s="26"/>
      <c r="D14" s="26"/>
      <c r="E14" s="27"/>
      <c r="F14" s="26"/>
      <c r="G14" s="27"/>
      <c r="H14" s="26"/>
      <c r="I14" s="26"/>
      <c r="J14" s="26"/>
      <c r="K14" s="26"/>
      <c r="L14" s="117" t="s">
        <v>560</v>
      </c>
      <c r="M14" s="84">
        <v>43113</v>
      </c>
      <c r="N14" s="84">
        <f t="shared" si="8"/>
        <v>43113</v>
      </c>
      <c r="O14" s="25" t="s">
        <v>542</v>
      </c>
      <c r="P14" s="27">
        <f t="shared" si="9"/>
        <v>43115</v>
      </c>
      <c r="Q14" s="26">
        <f t="shared" si="10"/>
        <v>43116</v>
      </c>
      <c r="R14" s="27">
        <f t="shared" si="11"/>
        <v>43119</v>
      </c>
      <c r="S14" s="26">
        <f t="shared" si="12"/>
        <v>43119</v>
      </c>
      <c r="T14" s="27">
        <f aca="true" t="shared" si="15" ref="T14:U16">S14+1</f>
        <v>43120</v>
      </c>
      <c r="U14" s="26">
        <f t="shared" si="15"/>
        <v>43121</v>
      </c>
      <c r="V14" s="26">
        <f>U14+3</f>
        <v>43124</v>
      </c>
      <c r="W14" s="26">
        <f>V14</f>
        <v>43124</v>
      </c>
    </row>
    <row r="15" spans="1:23" ht="15">
      <c r="A15" s="45" t="s">
        <v>154</v>
      </c>
      <c r="B15" s="25" t="s">
        <v>543</v>
      </c>
      <c r="C15" s="26">
        <v>43475</v>
      </c>
      <c r="D15" s="26">
        <f aca="true" t="shared" si="16" ref="D15:E17">C15</f>
        <v>43475</v>
      </c>
      <c r="E15" s="27">
        <f t="shared" si="16"/>
        <v>43475</v>
      </c>
      <c r="F15" s="26">
        <f>E15+1</f>
        <v>43476</v>
      </c>
      <c r="G15" s="27">
        <f>SUM(F15,1)</f>
        <v>43477</v>
      </c>
      <c r="H15" s="26">
        <f>G15</f>
        <v>43477</v>
      </c>
      <c r="I15" s="26">
        <f>H15+1</f>
        <v>43478</v>
      </c>
      <c r="J15" s="26">
        <f>I15</f>
        <v>43478</v>
      </c>
      <c r="K15" s="26">
        <f>J15+4</f>
        <v>43482</v>
      </c>
      <c r="L15" s="26">
        <f>K15</f>
        <v>43482</v>
      </c>
      <c r="M15" s="26">
        <f>L15+3</f>
        <v>43485</v>
      </c>
      <c r="N15" s="26">
        <f t="shared" si="8"/>
        <v>43485</v>
      </c>
      <c r="O15" s="25" t="s">
        <v>544</v>
      </c>
      <c r="P15" s="27">
        <f t="shared" si="9"/>
        <v>43487</v>
      </c>
      <c r="Q15" s="26">
        <f t="shared" si="10"/>
        <v>43488</v>
      </c>
      <c r="R15" s="27">
        <f t="shared" si="11"/>
        <v>43491</v>
      </c>
      <c r="S15" s="26">
        <f t="shared" si="12"/>
        <v>43491</v>
      </c>
      <c r="T15" s="27">
        <f t="shared" si="15"/>
        <v>43492</v>
      </c>
      <c r="U15" s="26">
        <f t="shared" si="15"/>
        <v>43493</v>
      </c>
      <c r="V15" s="26">
        <f>U15+3</f>
        <v>43496</v>
      </c>
      <c r="W15" s="26">
        <f>V15</f>
        <v>43496</v>
      </c>
    </row>
    <row r="16" spans="1:23" ht="15">
      <c r="A16" s="56" t="s">
        <v>436</v>
      </c>
      <c r="B16" s="25" t="s">
        <v>545</v>
      </c>
      <c r="C16" s="26">
        <v>43482</v>
      </c>
      <c r="D16" s="26">
        <f t="shared" si="16"/>
        <v>43482</v>
      </c>
      <c r="E16" s="27">
        <f t="shared" si="16"/>
        <v>43482</v>
      </c>
      <c r="F16" s="26">
        <f>E16+1</f>
        <v>43483</v>
      </c>
      <c r="G16" s="27">
        <f>SUM(F16,1)</f>
        <v>43484</v>
      </c>
      <c r="H16" s="26">
        <f>G16</f>
        <v>43484</v>
      </c>
      <c r="I16" s="26">
        <f>H16+1</f>
        <v>43485</v>
      </c>
      <c r="J16" s="26">
        <f>I16</f>
        <v>43485</v>
      </c>
      <c r="K16" s="26">
        <f>J16+4</f>
        <v>43489</v>
      </c>
      <c r="L16" s="26">
        <f>K16</f>
        <v>43489</v>
      </c>
      <c r="M16" s="26">
        <f>L16+3</f>
        <v>43492</v>
      </c>
      <c r="N16" s="26">
        <f t="shared" si="8"/>
        <v>43492</v>
      </c>
      <c r="O16" s="25" t="s">
        <v>329</v>
      </c>
      <c r="P16" s="27">
        <f t="shared" si="9"/>
        <v>43494</v>
      </c>
      <c r="Q16" s="26">
        <f t="shared" si="10"/>
        <v>43495</v>
      </c>
      <c r="R16" s="27">
        <f t="shared" si="11"/>
        <v>43498</v>
      </c>
      <c r="S16" s="26">
        <f t="shared" si="12"/>
        <v>43498</v>
      </c>
      <c r="T16" s="27">
        <f t="shared" si="15"/>
        <v>43499</v>
      </c>
      <c r="U16" s="26">
        <f t="shared" si="15"/>
        <v>43500</v>
      </c>
      <c r="V16" s="26">
        <f>U16+3</f>
        <v>43503</v>
      </c>
      <c r="W16" s="26">
        <f>V16</f>
        <v>43503</v>
      </c>
    </row>
    <row r="17" spans="1:23" ht="15">
      <c r="A17" s="45" t="s">
        <v>153</v>
      </c>
      <c r="B17" s="25" t="s">
        <v>546</v>
      </c>
      <c r="C17" s="26">
        <v>43489</v>
      </c>
      <c r="D17" s="26">
        <f t="shared" si="16"/>
        <v>43489</v>
      </c>
      <c r="E17" s="27">
        <f t="shared" si="16"/>
        <v>43489</v>
      </c>
      <c r="F17" s="26">
        <f>E17+1</f>
        <v>43490</v>
      </c>
      <c r="G17" s="27">
        <f>SUM(F17,1)</f>
        <v>43491</v>
      </c>
      <c r="H17" s="26">
        <f>G17</f>
        <v>43491</v>
      </c>
      <c r="I17" s="26">
        <f>H17+1</f>
        <v>43492</v>
      </c>
      <c r="J17" s="26">
        <f>I17</f>
        <v>43492</v>
      </c>
      <c r="K17" s="26">
        <f>J17+4</f>
        <v>43496</v>
      </c>
      <c r="L17" s="26">
        <f>K17</f>
        <v>43496</v>
      </c>
      <c r="M17" s="26">
        <f>L17+3</f>
        <v>43499</v>
      </c>
      <c r="N17" s="26">
        <f t="shared" si="8"/>
        <v>43499</v>
      </c>
      <c r="O17" s="25" t="s">
        <v>547</v>
      </c>
      <c r="P17" s="100">
        <f t="shared" si="9"/>
        <v>43501</v>
      </c>
      <c r="Q17" s="84">
        <f t="shared" si="10"/>
        <v>43502</v>
      </c>
      <c r="R17" s="135" t="s">
        <v>559</v>
      </c>
      <c r="S17" s="84"/>
      <c r="T17" s="151"/>
      <c r="U17" s="84"/>
      <c r="V17" s="84"/>
      <c r="W17" s="84"/>
    </row>
    <row r="18" spans="1:23" ht="15">
      <c r="A18" s="45" t="s">
        <v>154</v>
      </c>
      <c r="B18" s="25" t="s">
        <v>348</v>
      </c>
      <c r="C18" s="26">
        <v>43496</v>
      </c>
      <c r="D18" s="26">
        <f>C18</f>
        <v>43496</v>
      </c>
      <c r="E18" s="27">
        <f>D18</f>
        <v>43496</v>
      </c>
      <c r="F18" s="26">
        <f>E18+1</f>
        <v>43497</v>
      </c>
      <c r="G18" s="27">
        <f>SUM(F18,1)</f>
        <v>43498</v>
      </c>
      <c r="H18" s="26">
        <f>G18</f>
        <v>43498</v>
      </c>
      <c r="I18" s="26">
        <f>H18+1</f>
        <v>43499</v>
      </c>
      <c r="J18" s="26">
        <f>I18</f>
        <v>43499</v>
      </c>
      <c r="K18" s="26">
        <f>J18+4</f>
        <v>43503</v>
      </c>
      <c r="L18" s="26">
        <f>K18</f>
        <v>43503</v>
      </c>
      <c r="M18" s="26">
        <f>L18+3</f>
        <v>43506</v>
      </c>
      <c r="N18" s="26">
        <f t="shared" si="8"/>
        <v>43506</v>
      </c>
      <c r="O18" s="25" t="s">
        <v>610</v>
      </c>
      <c r="P18" s="27">
        <f t="shared" si="9"/>
        <v>43508</v>
      </c>
      <c r="Q18" s="26">
        <f t="shared" si="10"/>
        <v>43509</v>
      </c>
      <c r="R18" s="100">
        <f t="shared" si="11"/>
        <v>43512</v>
      </c>
      <c r="S18" s="84">
        <f t="shared" si="12"/>
        <v>43512</v>
      </c>
      <c r="T18" s="135" t="s">
        <v>559</v>
      </c>
      <c r="U18" s="84"/>
      <c r="V18" s="84"/>
      <c r="W18" s="84"/>
    </row>
    <row r="19" spans="1:23" ht="15">
      <c r="A19" s="56" t="s">
        <v>436</v>
      </c>
      <c r="B19" s="25" t="s">
        <v>720</v>
      </c>
      <c r="C19" s="26">
        <v>43503</v>
      </c>
      <c r="D19" s="26">
        <f>C19</f>
        <v>43503</v>
      </c>
      <c r="E19" s="27">
        <f>D19</f>
        <v>43503</v>
      </c>
      <c r="F19" s="26">
        <f>E19+1</f>
        <v>43504</v>
      </c>
      <c r="G19" s="27">
        <f>SUM(F19,1)</f>
        <v>43505</v>
      </c>
      <c r="H19" s="26">
        <f>G19</f>
        <v>43505</v>
      </c>
      <c r="I19" s="26">
        <f>H19+1</f>
        <v>43506</v>
      </c>
      <c r="J19" s="26">
        <f>I19</f>
        <v>43506</v>
      </c>
      <c r="K19" s="26">
        <f>J19+4</f>
        <v>43510</v>
      </c>
      <c r="L19" s="26">
        <f>K19</f>
        <v>43510</v>
      </c>
      <c r="M19" s="26">
        <f>L19+3</f>
        <v>43513</v>
      </c>
      <c r="N19" s="26">
        <f>M19</f>
        <v>43513</v>
      </c>
      <c r="O19" s="25" t="s">
        <v>721</v>
      </c>
      <c r="P19" s="27">
        <f>N19+2</f>
        <v>43515</v>
      </c>
      <c r="Q19" s="26">
        <f>P19+1</f>
        <v>43516</v>
      </c>
      <c r="R19" s="100">
        <f>Q19+3</f>
        <v>43519</v>
      </c>
      <c r="S19" s="84">
        <f aca="true" t="shared" si="17" ref="S19:S25">R19</f>
        <v>43519</v>
      </c>
      <c r="T19" s="135" t="s">
        <v>559</v>
      </c>
      <c r="U19" s="84"/>
      <c r="V19" s="84"/>
      <c r="W19" s="84"/>
    </row>
    <row r="20" spans="1:23" ht="15">
      <c r="A20" s="139" t="s">
        <v>154</v>
      </c>
      <c r="B20" s="25"/>
      <c r="C20" s="26"/>
      <c r="D20" s="26"/>
      <c r="E20" s="27"/>
      <c r="F20" s="26"/>
      <c r="G20" s="27"/>
      <c r="H20" s="26"/>
      <c r="I20" s="26"/>
      <c r="J20" s="26"/>
      <c r="K20" s="26"/>
      <c r="L20" s="26"/>
      <c r="M20" s="26"/>
      <c r="N20" s="26"/>
      <c r="O20" s="25" t="s">
        <v>724</v>
      </c>
      <c r="P20" s="27"/>
      <c r="Q20" s="117" t="s">
        <v>560</v>
      </c>
      <c r="R20" s="100">
        <v>43519</v>
      </c>
      <c r="S20" s="84">
        <f t="shared" si="17"/>
        <v>43519</v>
      </c>
      <c r="T20" s="100">
        <f>S20+1</f>
        <v>43520</v>
      </c>
      <c r="U20" s="84">
        <f>T20+1</f>
        <v>43521</v>
      </c>
      <c r="V20" s="84">
        <f aca="true" t="shared" si="18" ref="V20:V25">U20+3</f>
        <v>43524</v>
      </c>
      <c r="W20" s="84">
        <f aca="true" t="shared" si="19" ref="W20:W25">V20</f>
        <v>43524</v>
      </c>
    </row>
    <row r="21" spans="1:23" ht="15">
      <c r="A21" s="45" t="s">
        <v>153</v>
      </c>
      <c r="B21" s="25" t="s">
        <v>722</v>
      </c>
      <c r="C21" s="26"/>
      <c r="D21" s="26"/>
      <c r="E21" s="27"/>
      <c r="F21" s="26"/>
      <c r="G21" s="27"/>
      <c r="H21" s="26"/>
      <c r="I21" s="26"/>
      <c r="J21" s="26"/>
      <c r="K21" s="26"/>
      <c r="L21" s="117" t="s">
        <v>560</v>
      </c>
      <c r="M21" s="84">
        <v>43520</v>
      </c>
      <c r="N21" s="84">
        <f aca="true" t="shared" si="20" ref="N21:N31">M21</f>
        <v>43520</v>
      </c>
      <c r="O21" s="25" t="s">
        <v>723</v>
      </c>
      <c r="P21" s="27">
        <f aca="true" t="shared" si="21" ref="P21:P31">N21+2</f>
        <v>43522</v>
      </c>
      <c r="Q21" s="26">
        <f aca="true" t="shared" si="22" ref="Q21:Q31">P21+1</f>
        <v>43523</v>
      </c>
      <c r="R21" s="27">
        <f aca="true" t="shared" si="23" ref="R21:R31">Q21+3</f>
        <v>43526</v>
      </c>
      <c r="S21" s="26">
        <f t="shared" si="17"/>
        <v>43526</v>
      </c>
      <c r="T21" s="27">
        <f aca="true" t="shared" si="24" ref="T21:U23">S21+1</f>
        <v>43527</v>
      </c>
      <c r="U21" s="26">
        <f t="shared" si="24"/>
        <v>43528</v>
      </c>
      <c r="V21" s="26">
        <f t="shared" si="18"/>
        <v>43531</v>
      </c>
      <c r="W21" s="26">
        <f t="shared" si="19"/>
        <v>43531</v>
      </c>
    </row>
    <row r="22" spans="1:23" ht="15">
      <c r="A22" s="152" t="s">
        <v>824</v>
      </c>
      <c r="B22" s="25" t="s">
        <v>759</v>
      </c>
      <c r="C22" s="26"/>
      <c r="D22" s="26"/>
      <c r="E22" s="27"/>
      <c r="F22" s="26"/>
      <c r="G22" s="27"/>
      <c r="H22" s="26"/>
      <c r="I22" s="26"/>
      <c r="J22" s="26"/>
      <c r="K22" s="26"/>
      <c r="L22" s="117" t="s">
        <v>560</v>
      </c>
      <c r="M22" s="84">
        <v>43527</v>
      </c>
      <c r="N22" s="84">
        <f t="shared" si="20"/>
        <v>43527</v>
      </c>
      <c r="O22" s="25" t="s">
        <v>760</v>
      </c>
      <c r="P22" s="27">
        <f t="shared" si="21"/>
        <v>43529</v>
      </c>
      <c r="Q22" s="26">
        <f t="shared" si="22"/>
        <v>43530</v>
      </c>
      <c r="R22" s="27">
        <f t="shared" si="23"/>
        <v>43533</v>
      </c>
      <c r="S22" s="26">
        <f t="shared" si="17"/>
        <v>43533</v>
      </c>
      <c r="T22" s="27">
        <f t="shared" si="24"/>
        <v>43534</v>
      </c>
      <c r="U22" s="26">
        <f t="shared" si="24"/>
        <v>43535</v>
      </c>
      <c r="V22" s="26">
        <f t="shared" si="18"/>
        <v>43538</v>
      </c>
      <c r="W22" s="26">
        <f t="shared" si="19"/>
        <v>43538</v>
      </c>
    </row>
    <row r="23" spans="1:23" ht="15">
      <c r="A23" s="45" t="s">
        <v>154</v>
      </c>
      <c r="B23" s="87" t="s">
        <v>826</v>
      </c>
      <c r="C23" s="26">
        <v>43524</v>
      </c>
      <c r="D23" s="26">
        <f aca="true" t="shared" si="25" ref="D23:E25">C23</f>
        <v>43524</v>
      </c>
      <c r="E23" s="27">
        <f t="shared" si="25"/>
        <v>43524</v>
      </c>
      <c r="F23" s="26">
        <f aca="true" t="shared" si="26" ref="F23:F31">E23+1</f>
        <v>43525</v>
      </c>
      <c r="G23" s="27">
        <f aca="true" t="shared" si="27" ref="G23:G31">SUM(F23,1)</f>
        <v>43526</v>
      </c>
      <c r="H23" s="26">
        <f aca="true" t="shared" si="28" ref="H23:H31">G23</f>
        <v>43526</v>
      </c>
      <c r="I23" s="26">
        <f aca="true" t="shared" si="29" ref="I23:I31">H23+1</f>
        <v>43527</v>
      </c>
      <c r="J23" s="26">
        <f aca="true" t="shared" si="30" ref="J23:J31">I23</f>
        <v>43527</v>
      </c>
      <c r="K23" s="26">
        <f aca="true" t="shared" si="31" ref="K23:K31">J23+4</f>
        <v>43531</v>
      </c>
      <c r="L23" s="26">
        <f aca="true" t="shared" si="32" ref="L23:L31">K23</f>
        <v>43531</v>
      </c>
      <c r="M23" s="26">
        <f aca="true" t="shared" si="33" ref="M23:M31">L23+3</f>
        <v>43534</v>
      </c>
      <c r="N23" s="26">
        <f t="shared" si="20"/>
        <v>43534</v>
      </c>
      <c r="O23" s="87" t="s">
        <v>827</v>
      </c>
      <c r="P23" s="27">
        <f t="shared" si="21"/>
        <v>43536</v>
      </c>
      <c r="Q23" s="26">
        <f t="shared" si="22"/>
        <v>43537</v>
      </c>
      <c r="R23" s="27">
        <f t="shared" si="23"/>
        <v>43540</v>
      </c>
      <c r="S23" s="26">
        <f t="shared" si="17"/>
        <v>43540</v>
      </c>
      <c r="T23" s="27">
        <f t="shared" si="24"/>
        <v>43541</v>
      </c>
      <c r="U23" s="26">
        <f t="shared" si="24"/>
        <v>43542</v>
      </c>
      <c r="V23" s="26">
        <f t="shared" si="18"/>
        <v>43545</v>
      </c>
      <c r="W23" s="26">
        <f t="shared" si="19"/>
        <v>43545</v>
      </c>
    </row>
    <row r="24" spans="1:23" ht="15">
      <c r="A24" s="45" t="s">
        <v>153</v>
      </c>
      <c r="B24" s="25" t="s">
        <v>761</v>
      </c>
      <c r="C24" s="26">
        <v>43531</v>
      </c>
      <c r="D24" s="26">
        <f t="shared" si="25"/>
        <v>43531</v>
      </c>
      <c r="E24" s="27">
        <f t="shared" si="25"/>
        <v>43531</v>
      </c>
      <c r="F24" s="26">
        <f t="shared" si="26"/>
        <v>43532</v>
      </c>
      <c r="G24" s="27">
        <f t="shared" si="27"/>
        <v>43533</v>
      </c>
      <c r="H24" s="26">
        <f t="shared" si="28"/>
        <v>43533</v>
      </c>
      <c r="I24" s="26">
        <f t="shared" si="29"/>
        <v>43534</v>
      </c>
      <c r="J24" s="26">
        <f t="shared" si="30"/>
        <v>43534</v>
      </c>
      <c r="K24" s="26">
        <f t="shared" si="31"/>
        <v>43538</v>
      </c>
      <c r="L24" s="26">
        <f t="shared" si="32"/>
        <v>43538</v>
      </c>
      <c r="M24" s="26">
        <f t="shared" si="33"/>
        <v>43541</v>
      </c>
      <c r="N24" s="26">
        <f t="shared" si="20"/>
        <v>43541</v>
      </c>
      <c r="O24" s="25" t="s">
        <v>762</v>
      </c>
      <c r="P24" s="27">
        <f t="shared" si="21"/>
        <v>43543</v>
      </c>
      <c r="Q24" s="26">
        <f t="shared" si="22"/>
        <v>43544</v>
      </c>
      <c r="R24" s="27">
        <f t="shared" si="23"/>
        <v>43547</v>
      </c>
      <c r="S24" s="26">
        <f t="shared" si="17"/>
        <v>43547</v>
      </c>
      <c r="T24" s="27">
        <f aca="true" t="shared" si="34" ref="T24:U31">S24+1</f>
        <v>43548</v>
      </c>
      <c r="U24" s="26">
        <f t="shared" si="34"/>
        <v>43549</v>
      </c>
      <c r="V24" s="26">
        <f t="shared" si="18"/>
        <v>43552</v>
      </c>
      <c r="W24" s="26">
        <f t="shared" si="19"/>
        <v>43552</v>
      </c>
    </row>
    <row r="25" spans="1:23" ht="15">
      <c r="A25" s="153" t="s">
        <v>824</v>
      </c>
      <c r="B25" s="25" t="s">
        <v>763</v>
      </c>
      <c r="C25" s="26">
        <v>43538</v>
      </c>
      <c r="D25" s="26">
        <f t="shared" si="25"/>
        <v>43538</v>
      </c>
      <c r="E25" s="27">
        <f t="shared" si="25"/>
        <v>43538</v>
      </c>
      <c r="F25" s="26">
        <f t="shared" si="26"/>
        <v>43539</v>
      </c>
      <c r="G25" s="27">
        <f t="shared" si="27"/>
        <v>43540</v>
      </c>
      <c r="H25" s="26">
        <f t="shared" si="28"/>
        <v>43540</v>
      </c>
      <c r="I25" s="26">
        <f t="shared" si="29"/>
        <v>43541</v>
      </c>
      <c r="J25" s="26">
        <f t="shared" si="30"/>
        <v>43541</v>
      </c>
      <c r="K25" s="26">
        <f t="shared" si="31"/>
        <v>43545</v>
      </c>
      <c r="L25" s="26">
        <f t="shared" si="32"/>
        <v>43545</v>
      </c>
      <c r="M25" s="26">
        <f t="shared" si="33"/>
        <v>43548</v>
      </c>
      <c r="N25" s="26">
        <f t="shared" si="20"/>
        <v>43548</v>
      </c>
      <c r="O25" s="25" t="s">
        <v>764</v>
      </c>
      <c r="P25" s="27">
        <f t="shared" si="21"/>
        <v>43550</v>
      </c>
      <c r="Q25" s="26">
        <f t="shared" si="22"/>
        <v>43551</v>
      </c>
      <c r="R25" s="27">
        <f t="shared" si="23"/>
        <v>43554</v>
      </c>
      <c r="S25" s="26">
        <f t="shared" si="17"/>
        <v>43554</v>
      </c>
      <c r="T25" s="27">
        <f t="shared" si="34"/>
        <v>43555</v>
      </c>
      <c r="U25" s="26">
        <f t="shared" si="34"/>
        <v>43556</v>
      </c>
      <c r="V25" s="26">
        <f t="shared" si="18"/>
        <v>43559</v>
      </c>
      <c r="W25" s="26">
        <f t="shared" si="19"/>
        <v>43559</v>
      </c>
    </row>
    <row r="26" spans="1:23" ht="15">
      <c r="A26" s="45" t="s">
        <v>154</v>
      </c>
      <c r="B26" s="25" t="s">
        <v>855</v>
      </c>
      <c r="C26" s="26">
        <v>43545</v>
      </c>
      <c r="D26" s="26">
        <f aca="true" t="shared" si="35" ref="D26:E31">C26</f>
        <v>43545</v>
      </c>
      <c r="E26" s="27">
        <f t="shared" si="35"/>
        <v>43545</v>
      </c>
      <c r="F26" s="26">
        <f t="shared" si="26"/>
        <v>43546</v>
      </c>
      <c r="G26" s="27">
        <f t="shared" si="27"/>
        <v>43547</v>
      </c>
      <c r="H26" s="26">
        <f t="shared" si="28"/>
        <v>43547</v>
      </c>
      <c r="I26" s="26">
        <f t="shared" si="29"/>
        <v>43548</v>
      </c>
      <c r="J26" s="26">
        <f t="shared" si="30"/>
        <v>43548</v>
      </c>
      <c r="K26" s="26">
        <f t="shared" si="31"/>
        <v>43552</v>
      </c>
      <c r="L26" s="26">
        <f t="shared" si="32"/>
        <v>43552</v>
      </c>
      <c r="M26" s="26">
        <f t="shared" si="33"/>
        <v>43555</v>
      </c>
      <c r="N26" s="26">
        <f t="shared" si="20"/>
        <v>43555</v>
      </c>
      <c r="O26" s="25" t="s">
        <v>856</v>
      </c>
      <c r="P26" s="27">
        <f t="shared" si="21"/>
        <v>43557</v>
      </c>
      <c r="Q26" s="26">
        <f t="shared" si="22"/>
        <v>43558</v>
      </c>
      <c r="R26" s="27">
        <f t="shared" si="23"/>
        <v>43561</v>
      </c>
      <c r="S26" s="26">
        <f aca="true" t="shared" si="36" ref="S26:S31">R26</f>
        <v>43561</v>
      </c>
      <c r="T26" s="27">
        <f t="shared" si="34"/>
        <v>43562</v>
      </c>
      <c r="U26" s="26">
        <f t="shared" si="34"/>
        <v>43563</v>
      </c>
      <c r="V26" s="26">
        <f aca="true" t="shared" si="37" ref="V26:V31">U26+3</f>
        <v>43566</v>
      </c>
      <c r="W26" s="26">
        <f aca="true" t="shared" si="38" ref="W26:W31">V26</f>
        <v>43566</v>
      </c>
    </row>
    <row r="27" spans="1:23" ht="15">
      <c r="A27" s="45" t="s">
        <v>153</v>
      </c>
      <c r="B27" s="25" t="s">
        <v>857</v>
      </c>
      <c r="C27" s="26">
        <v>43552</v>
      </c>
      <c r="D27" s="26">
        <f t="shared" si="35"/>
        <v>43552</v>
      </c>
      <c r="E27" s="27">
        <f t="shared" si="35"/>
        <v>43552</v>
      </c>
      <c r="F27" s="26">
        <f t="shared" si="26"/>
        <v>43553</v>
      </c>
      <c r="G27" s="27">
        <f t="shared" si="27"/>
        <v>43554</v>
      </c>
      <c r="H27" s="26">
        <f t="shared" si="28"/>
        <v>43554</v>
      </c>
      <c r="I27" s="26">
        <f t="shared" si="29"/>
        <v>43555</v>
      </c>
      <c r="J27" s="26">
        <f t="shared" si="30"/>
        <v>43555</v>
      </c>
      <c r="K27" s="26">
        <f t="shared" si="31"/>
        <v>43559</v>
      </c>
      <c r="L27" s="26">
        <f t="shared" si="32"/>
        <v>43559</v>
      </c>
      <c r="M27" s="26">
        <f t="shared" si="33"/>
        <v>43562</v>
      </c>
      <c r="N27" s="26">
        <f t="shared" si="20"/>
        <v>43562</v>
      </c>
      <c r="O27" s="25" t="s">
        <v>858</v>
      </c>
      <c r="P27" s="27">
        <f t="shared" si="21"/>
        <v>43564</v>
      </c>
      <c r="Q27" s="26">
        <f t="shared" si="22"/>
        <v>43565</v>
      </c>
      <c r="R27" s="27">
        <f t="shared" si="23"/>
        <v>43568</v>
      </c>
      <c r="S27" s="26">
        <f t="shared" si="36"/>
        <v>43568</v>
      </c>
      <c r="T27" s="27">
        <f t="shared" si="34"/>
        <v>43569</v>
      </c>
      <c r="U27" s="26">
        <f t="shared" si="34"/>
        <v>43570</v>
      </c>
      <c r="V27" s="26">
        <f t="shared" si="37"/>
        <v>43573</v>
      </c>
      <c r="W27" s="26">
        <f t="shared" si="38"/>
        <v>43573</v>
      </c>
    </row>
    <row r="28" spans="1:23" ht="15">
      <c r="A28" s="153" t="s">
        <v>824</v>
      </c>
      <c r="B28" s="25" t="s">
        <v>859</v>
      </c>
      <c r="C28" s="26">
        <v>43559</v>
      </c>
      <c r="D28" s="26">
        <f t="shared" si="35"/>
        <v>43559</v>
      </c>
      <c r="E28" s="27">
        <f t="shared" si="35"/>
        <v>43559</v>
      </c>
      <c r="F28" s="26">
        <f t="shared" si="26"/>
        <v>43560</v>
      </c>
      <c r="G28" s="27">
        <f t="shared" si="27"/>
        <v>43561</v>
      </c>
      <c r="H28" s="26">
        <f t="shared" si="28"/>
        <v>43561</v>
      </c>
      <c r="I28" s="26">
        <f t="shared" si="29"/>
        <v>43562</v>
      </c>
      <c r="J28" s="26">
        <f t="shared" si="30"/>
        <v>43562</v>
      </c>
      <c r="K28" s="26">
        <f t="shared" si="31"/>
        <v>43566</v>
      </c>
      <c r="L28" s="26">
        <f t="shared" si="32"/>
        <v>43566</v>
      </c>
      <c r="M28" s="26">
        <f t="shared" si="33"/>
        <v>43569</v>
      </c>
      <c r="N28" s="26">
        <f t="shared" si="20"/>
        <v>43569</v>
      </c>
      <c r="O28" s="25" t="s">
        <v>860</v>
      </c>
      <c r="P28" s="27">
        <f t="shared" si="21"/>
        <v>43571</v>
      </c>
      <c r="Q28" s="26">
        <f t="shared" si="22"/>
        <v>43572</v>
      </c>
      <c r="R28" s="27">
        <f t="shared" si="23"/>
        <v>43575</v>
      </c>
      <c r="S28" s="26">
        <f t="shared" si="36"/>
        <v>43575</v>
      </c>
      <c r="T28" s="27">
        <f t="shared" si="34"/>
        <v>43576</v>
      </c>
      <c r="U28" s="26">
        <f t="shared" si="34"/>
        <v>43577</v>
      </c>
      <c r="V28" s="26">
        <f t="shared" si="37"/>
        <v>43580</v>
      </c>
      <c r="W28" s="26">
        <f t="shared" si="38"/>
        <v>43580</v>
      </c>
    </row>
    <row r="29" spans="1:23" ht="15">
      <c r="A29" s="45" t="s">
        <v>154</v>
      </c>
      <c r="B29" s="25" t="s">
        <v>861</v>
      </c>
      <c r="C29" s="26">
        <v>43566</v>
      </c>
      <c r="D29" s="26">
        <f t="shared" si="35"/>
        <v>43566</v>
      </c>
      <c r="E29" s="27">
        <f t="shared" si="35"/>
        <v>43566</v>
      </c>
      <c r="F29" s="26">
        <f t="shared" si="26"/>
        <v>43567</v>
      </c>
      <c r="G29" s="27">
        <f t="shared" si="27"/>
        <v>43568</v>
      </c>
      <c r="H29" s="26">
        <f t="shared" si="28"/>
        <v>43568</v>
      </c>
      <c r="I29" s="26">
        <f t="shared" si="29"/>
        <v>43569</v>
      </c>
      <c r="J29" s="26">
        <f t="shared" si="30"/>
        <v>43569</v>
      </c>
      <c r="K29" s="26">
        <f t="shared" si="31"/>
        <v>43573</v>
      </c>
      <c r="L29" s="26">
        <f t="shared" si="32"/>
        <v>43573</v>
      </c>
      <c r="M29" s="26">
        <f t="shared" si="33"/>
        <v>43576</v>
      </c>
      <c r="N29" s="26">
        <f t="shared" si="20"/>
        <v>43576</v>
      </c>
      <c r="O29" s="25" t="s">
        <v>862</v>
      </c>
      <c r="P29" s="27">
        <f t="shared" si="21"/>
        <v>43578</v>
      </c>
      <c r="Q29" s="26">
        <f t="shared" si="22"/>
        <v>43579</v>
      </c>
      <c r="R29" s="27">
        <f t="shared" si="23"/>
        <v>43582</v>
      </c>
      <c r="S29" s="26">
        <f t="shared" si="36"/>
        <v>43582</v>
      </c>
      <c r="T29" s="27">
        <f t="shared" si="34"/>
        <v>43583</v>
      </c>
      <c r="U29" s="26">
        <f t="shared" si="34"/>
        <v>43584</v>
      </c>
      <c r="V29" s="26">
        <f t="shared" si="37"/>
        <v>43587</v>
      </c>
      <c r="W29" s="26">
        <f t="shared" si="38"/>
        <v>43587</v>
      </c>
    </row>
    <row r="30" spans="1:23" ht="15">
      <c r="A30" s="45" t="s">
        <v>153</v>
      </c>
      <c r="B30" s="25" t="s">
        <v>863</v>
      </c>
      <c r="C30" s="26">
        <v>43573</v>
      </c>
      <c r="D30" s="26">
        <f t="shared" si="35"/>
        <v>43573</v>
      </c>
      <c r="E30" s="27">
        <f t="shared" si="35"/>
        <v>43573</v>
      </c>
      <c r="F30" s="26">
        <f t="shared" si="26"/>
        <v>43574</v>
      </c>
      <c r="G30" s="27">
        <f t="shared" si="27"/>
        <v>43575</v>
      </c>
      <c r="H30" s="26">
        <f t="shared" si="28"/>
        <v>43575</v>
      </c>
      <c r="I30" s="26">
        <f t="shared" si="29"/>
        <v>43576</v>
      </c>
      <c r="J30" s="26">
        <f t="shared" si="30"/>
        <v>43576</v>
      </c>
      <c r="K30" s="26">
        <f t="shared" si="31"/>
        <v>43580</v>
      </c>
      <c r="L30" s="26">
        <f t="shared" si="32"/>
        <v>43580</v>
      </c>
      <c r="M30" s="26">
        <f t="shared" si="33"/>
        <v>43583</v>
      </c>
      <c r="N30" s="26">
        <f t="shared" si="20"/>
        <v>43583</v>
      </c>
      <c r="O30" s="25" t="s">
        <v>864</v>
      </c>
      <c r="P30" s="27">
        <f t="shared" si="21"/>
        <v>43585</v>
      </c>
      <c r="Q30" s="26">
        <f t="shared" si="22"/>
        <v>43586</v>
      </c>
      <c r="R30" s="27">
        <f t="shared" si="23"/>
        <v>43589</v>
      </c>
      <c r="S30" s="26">
        <f t="shared" si="36"/>
        <v>43589</v>
      </c>
      <c r="T30" s="27">
        <f t="shared" si="34"/>
        <v>43590</v>
      </c>
      <c r="U30" s="26">
        <f t="shared" si="34"/>
        <v>43591</v>
      </c>
      <c r="V30" s="26">
        <f t="shared" si="37"/>
        <v>43594</v>
      </c>
      <c r="W30" s="26">
        <f t="shared" si="38"/>
        <v>43594</v>
      </c>
    </row>
    <row r="31" spans="1:23" ht="15">
      <c r="A31" s="153" t="s">
        <v>824</v>
      </c>
      <c r="B31" s="25" t="s">
        <v>865</v>
      </c>
      <c r="C31" s="26">
        <v>43580</v>
      </c>
      <c r="D31" s="26">
        <f t="shared" si="35"/>
        <v>43580</v>
      </c>
      <c r="E31" s="27">
        <f t="shared" si="35"/>
        <v>43580</v>
      </c>
      <c r="F31" s="26">
        <f t="shared" si="26"/>
        <v>43581</v>
      </c>
      <c r="G31" s="27">
        <f t="shared" si="27"/>
        <v>43582</v>
      </c>
      <c r="H31" s="26">
        <f t="shared" si="28"/>
        <v>43582</v>
      </c>
      <c r="I31" s="26">
        <f t="shared" si="29"/>
        <v>43583</v>
      </c>
      <c r="J31" s="26">
        <f t="shared" si="30"/>
        <v>43583</v>
      </c>
      <c r="K31" s="26">
        <f t="shared" si="31"/>
        <v>43587</v>
      </c>
      <c r="L31" s="26">
        <f t="shared" si="32"/>
        <v>43587</v>
      </c>
      <c r="M31" s="26">
        <f t="shared" si="33"/>
        <v>43590</v>
      </c>
      <c r="N31" s="26">
        <f t="shared" si="20"/>
        <v>43590</v>
      </c>
      <c r="O31" s="25" t="s">
        <v>866</v>
      </c>
      <c r="P31" s="27">
        <f t="shared" si="21"/>
        <v>43592</v>
      </c>
      <c r="Q31" s="26">
        <f t="shared" si="22"/>
        <v>43593</v>
      </c>
      <c r="R31" s="27">
        <f t="shared" si="23"/>
        <v>43596</v>
      </c>
      <c r="S31" s="26">
        <f t="shared" si="36"/>
        <v>43596</v>
      </c>
      <c r="T31" s="27">
        <f t="shared" si="34"/>
        <v>43597</v>
      </c>
      <c r="U31" s="26">
        <f t="shared" si="34"/>
        <v>43598</v>
      </c>
      <c r="V31" s="26">
        <f t="shared" si="37"/>
        <v>43601</v>
      </c>
      <c r="W31" s="26">
        <f t="shared" si="38"/>
        <v>43601</v>
      </c>
    </row>
    <row r="32" spans="1:2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.75">
      <c r="A33" s="42" t="s">
        <v>25</v>
      </c>
      <c r="B33" s="206" t="s">
        <v>155</v>
      </c>
      <c r="C33" s="206"/>
      <c r="D33" s="206"/>
      <c r="E33" s="206"/>
      <c r="F33" s="206"/>
      <c r="G33" s="206"/>
      <c r="H33" s="206"/>
      <c r="I33" s="206"/>
      <c r="J33" s="206"/>
      <c r="K33" s="20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.75" customHeight="1">
      <c r="A34" s="46" t="s">
        <v>126</v>
      </c>
      <c r="B34" s="199" t="s">
        <v>131</v>
      </c>
      <c r="C34" s="199"/>
      <c r="D34" s="199"/>
      <c r="E34" s="199"/>
      <c r="F34" s="199"/>
      <c r="G34" s="199"/>
      <c r="H34" s="199"/>
      <c r="I34" s="199"/>
      <c r="J34" s="199"/>
      <c r="K34" s="199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.75" customHeight="1">
      <c r="A35" s="46" t="s">
        <v>127</v>
      </c>
      <c r="B35" s="199" t="s">
        <v>821</v>
      </c>
      <c r="C35" s="199"/>
      <c r="D35" s="199"/>
      <c r="E35" s="199"/>
      <c r="F35" s="199"/>
      <c r="G35" s="199"/>
      <c r="H35" s="199"/>
      <c r="I35" s="199"/>
      <c r="J35" s="199"/>
      <c r="K35" s="199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2"/>
    </row>
    <row r="36" spans="1:23" ht="15.75" customHeight="1">
      <c r="A36" s="46" t="s">
        <v>121</v>
      </c>
      <c r="B36" s="199" t="s">
        <v>157</v>
      </c>
      <c r="C36" s="199"/>
      <c r="D36" s="199"/>
      <c r="E36" s="199"/>
      <c r="F36" s="199"/>
      <c r="G36" s="199"/>
      <c r="H36" s="199"/>
      <c r="I36" s="199"/>
      <c r="J36" s="199"/>
      <c r="K36" s="199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.75" customHeight="1">
      <c r="A37" s="46" t="s">
        <v>124</v>
      </c>
      <c r="B37" s="199" t="s">
        <v>132</v>
      </c>
      <c r="C37" s="199"/>
      <c r="D37" s="199"/>
      <c r="E37" s="199"/>
      <c r="F37" s="199"/>
      <c r="G37" s="199"/>
      <c r="H37" s="199"/>
      <c r="I37" s="199"/>
      <c r="J37" s="199"/>
      <c r="K37" s="199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 customHeight="1">
      <c r="A38" s="47" t="s">
        <v>98</v>
      </c>
      <c r="B38" s="199" t="s">
        <v>161</v>
      </c>
      <c r="C38" s="199"/>
      <c r="D38" s="199"/>
      <c r="E38" s="199"/>
      <c r="F38" s="199"/>
      <c r="G38" s="199"/>
      <c r="H38" s="199"/>
      <c r="I38" s="199"/>
      <c r="J38" s="199"/>
      <c r="K38" s="199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.75" customHeight="1">
      <c r="A39" s="47" t="s">
        <v>128</v>
      </c>
      <c r="B39" s="199" t="s">
        <v>133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.75" customHeight="1">
      <c r="A40" s="47" t="s">
        <v>118</v>
      </c>
      <c r="B40" s="200" t="s">
        <v>158</v>
      </c>
      <c r="C40" s="201"/>
      <c r="D40" s="201"/>
      <c r="E40" s="201"/>
      <c r="F40" s="201"/>
      <c r="G40" s="201"/>
      <c r="H40" s="201"/>
      <c r="I40" s="201"/>
      <c r="J40" s="201"/>
      <c r="K40" s="20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.75" customHeight="1">
      <c r="A41" s="46" t="s">
        <v>82</v>
      </c>
      <c r="B41" s="199" t="s">
        <v>134</v>
      </c>
      <c r="C41" s="199"/>
      <c r="D41" s="199"/>
      <c r="E41" s="199"/>
      <c r="F41" s="199"/>
      <c r="G41" s="199"/>
      <c r="H41" s="199"/>
      <c r="I41" s="199"/>
      <c r="J41" s="199"/>
      <c r="K41" s="199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 customHeight="1">
      <c r="A42" s="46" t="s">
        <v>130</v>
      </c>
      <c r="B42" s="199" t="s">
        <v>822</v>
      </c>
      <c r="C42" s="199"/>
      <c r="D42" s="199"/>
      <c r="E42" s="199"/>
      <c r="F42" s="199"/>
      <c r="G42" s="199"/>
      <c r="H42" s="199"/>
      <c r="I42" s="199"/>
      <c r="J42" s="199"/>
      <c r="K42" s="199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4" ht="15">
      <c r="B44" s="32"/>
    </row>
  </sheetData>
  <sheetProtection/>
  <mergeCells count="33">
    <mergeCell ref="B1:W1"/>
    <mergeCell ref="B2:W2"/>
    <mergeCell ref="A4:W4"/>
    <mergeCell ref="C5:D5"/>
    <mergeCell ref="E5:F5"/>
    <mergeCell ref="G5:H5"/>
    <mergeCell ref="I5:J5"/>
    <mergeCell ref="K5:L5"/>
    <mergeCell ref="M5:N5"/>
    <mergeCell ref="P5:Q5"/>
    <mergeCell ref="R5:S5"/>
    <mergeCell ref="T5:U5"/>
    <mergeCell ref="V5:W5"/>
    <mergeCell ref="C6:D6"/>
    <mergeCell ref="E6:F6"/>
    <mergeCell ref="G6:H6"/>
    <mergeCell ref="I6:J6"/>
    <mergeCell ref="K6:L6"/>
    <mergeCell ref="M6:N6"/>
    <mergeCell ref="P6:Q6"/>
    <mergeCell ref="R6:S6"/>
    <mergeCell ref="T6:U6"/>
    <mergeCell ref="V6:W6"/>
    <mergeCell ref="B33:K33"/>
    <mergeCell ref="B34:K34"/>
    <mergeCell ref="B35:K35"/>
    <mergeCell ref="B36:K36"/>
    <mergeCell ref="B37:K37"/>
    <mergeCell ref="B42:K42"/>
    <mergeCell ref="B38:K38"/>
    <mergeCell ref="B39:K39"/>
    <mergeCell ref="B40:K40"/>
    <mergeCell ref="B41:K41"/>
  </mergeCells>
  <printOptions/>
  <pageMargins left="0.75" right="0.75" top="1" bottom="1" header="0.5" footer="0.5"/>
  <pageSetup horizontalDpi="600" verticalDpi="600" orientation="landscape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I64"/>
  <sheetViews>
    <sheetView zoomScalePageLayoutView="0" workbookViewId="0" topLeftCell="A28">
      <selection activeCell="E68" sqref="E68"/>
    </sheetView>
  </sheetViews>
  <sheetFormatPr defaultColWidth="9.00390625" defaultRowHeight="14.25"/>
  <cols>
    <col min="1" max="1" width="24.25390625" style="0" customWidth="1"/>
    <col min="2" max="8" width="12.75390625" style="0" customWidth="1"/>
    <col min="9" max="9" width="6.75390625" style="0" customWidth="1"/>
  </cols>
  <sheetData>
    <row r="1" spans="2:15" ht="46.5" customHeight="1">
      <c r="B1" s="172" t="s">
        <v>68</v>
      </c>
      <c r="C1" s="172"/>
      <c r="D1" s="172"/>
      <c r="E1" s="172"/>
      <c r="F1" s="172"/>
      <c r="G1" s="172"/>
      <c r="H1" s="172"/>
      <c r="I1" s="74"/>
      <c r="J1" s="51"/>
      <c r="K1" s="51"/>
      <c r="L1" s="51"/>
      <c r="M1" s="51"/>
      <c r="N1" s="51"/>
      <c r="O1" s="52"/>
    </row>
    <row r="2" spans="2:15" ht="16.5" customHeight="1">
      <c r="B2" s="173" t="s">
        <v>69</v>
      </c>
      <c r="C2" s="173"/>
      <c r="D2" s="173"/>
      <c r="E2" s="173"/>
      <c r="F2" s="173"/>
      <c r="G2" s="173"/>
      <c r="H2" s="173"/>
      <c r="I2" s="75"/>
      <c r="J2" s="53"/>
      <c r="K2" s="53"/>
      <c r="L2" s="53"/>
      <c r="M2" s="53"/>
      <c r="N2" s="53"/>
      <c r="O2" s="53"/>
    </row>
    <row r="3" spans="1:243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8" ht="15" hidden="1">
      <c r="A4" s="216" t="s">
        <v>206</v>
      </c>
      <c r="B4" s="217"/>
      <c r="C4" s="217"/>
      <c r="D4" s="217"/>
      <c r="E4" s="217"/>
      <c r="F4" s="217"/>
      <c r="G4" s="217"/>
      <c r="H4" s="217"/>
    </row>
    <row r="5" spans="1:8" ht="15" customHeight="1" hidden="1">
      <c r="A5" s="4" t="s">
        <v>1</v>
      </c>
      <c r="B5" s="174" t="s">
        <v>209</v>
      </c>
      <c r="C5" s="174"/>
      <c r="D5" s="176" t="s">
        <v>210</v>
      </c>
      <c r="E5" s="178"/>
      <c r="F5" s="81"/>
      <c r="G5" s="174" t="s">
        <v>207</v>
      </c>
      <c r="H5" s="174"/>
    </row>
    <row r="6" spans="1:8" ht="15" customHeight="1" hidden="1">
      <c r="A6" s="179" t="s">
        <v>3</v>
      </c>
      <c r="B6" s="175" t="s">
        <v>215</v>
      </c>
      <c r="C6" s="175"/>
      <c r="D6" s="183" t="s">
        <v>216</v>
      </c>
      <c r="E6" s="184"/>
      <c r="F6" s="5"/>
      <c r="G6" s="175" t="s">
        <v>213</v>
      </c>
      <c r="H6" s="175"/>
    </row>
    <row r="7" spans="1:8" ht="15" customHeight="1" hidden="1">
      <c r="A7" s="182"/>
      <c r="B7" s="179" t="s">
        <v>5</v>
      </c>
      <c r="C7" s="179"/>
      <c r="D7" s="179" t="s">
        <v>5</v>
      </c>
      <c r="E7" s="179"/>
      <c r="F7" s="82"/>
      <c r="G7" s="179" t="s">
        <v>5</v>
      </c>
      <c r="H7" s="179"/>
    </row>
    <row r="8" spans="1:8" ht="15" hidden="1">
      <c r="A8" s="6"/>
      <c r="B8" s="8" t="s">
        <v>222</v>
      </c>
      <c r="C8" s="8" t="s">
        <v>223</v>
      </c>
      <c r="D8" s="8" t="s">
        <v>224</v>
      </c>
      <c r="E8" s="8" t="s">
        <v>225</v>
      </c>
      <c r="F8" s="8" t="s">
        <v>231</v>
      </c>
      <c r="G8" s="8" t="s">
        <v>232</v>
      </c>
      <c r="H8" s="8" t="s">
        <v>233</v>
      </c>
    </row>
    <row r="9" spans="1:8" s="57" customFormat="1" ht="15" hidden="1">
      <c r="A9" s="65" t="s">
        <v>234</v>
      </c>
      <c r="B9" s="10">
        <v>43075</v>
      </c>
      <c r="C9" s="10">
        <v>43075</v>
      </c>
      <c r="D9" s="10">
        <v>43076</v>
      </c>
      <c r="E9" s="10">
        <v>43077</v>
      </c>
      <c r="F9" s="10">
        <v>43085</v>
      </c>
      <c r="G9" s="10">
        <v>43084</v>
      </c>
      <c r="H9" s="10">
        <v>43085</v>
      </c>
    </row>
    <row r="10" spans="1:8" s="57" customFormat="1" ht="15" hidden="1">
      <c r="A10" s="67" t="s">
        <v>235</v>
      </c>
      <c r="B10" s="68">
        <v>43085</v>
      </c>
      <c r="C10" s="68">
        <v>43085</v>
      </c>
      <c r="D10" s="68">
        <v>43087</v>
      </c>
      <c r="E10" s="68">
        <v>43087</v>
      </c>
      <c r="F10" s="68">
        <v>43092</v>
      </c>
      <c r="G10" s="68">
        <v>43091</v>
      </c>
      <c r="H10" s="68">
        <v>43092</v>
      </c>
    </row>
    <row r="11" spans="1:8" s="57" customFormat="1" ht="15" hidden="1">
      <c r="A11" s="65" t="s">
        <v>234</v>
      </c>
      <c r="B11" s="10">
        <v>43089</v>
      </c>
      <c r="C11" s="10">
        <v>43089</v>
      </c>
      <c r="D11" s="10">
        <v>43090</v>
      </c>
      <c r="E11" s="10">
        <v>43090</v>
      </c>
      <c r="F11" s="10">
        <v>43099</v>
      </c>
      <c r="G11" s="10">
        <v>43099</v>
      </c>
      <c r="H11" s="10">
        <v>43099</v>
      </c>
    </row>
    <row r="12" spans="1:8" s="57" customFormat="1" ht="15" hidden="1">
      <c r="A12" s="66" t="s">
        <v>235</v>
      </c>
      <c r="B12" s="10">
        <v>43096</v>
      </c>
      <c r="C12" s="10">
        <v>43096</v>
      </c>
      <c r="D12" s="10">
        <v>43097</v>
      </c>
      <c r="E12" s="10">
        <v>43097</v>
      </c>
      <c r="F12" s="10">
        <v>43106</v>
      </c>
      <c r="G12" s="10">
        <v>43105</v>
      </c>
      <c r="H12" s="10">
        <v>43106</v>
      </c>
    </row>
    <row r="13" spans="1:8" s="57" customFormat="1" ht="15" hidden="1">
      <c r="A13" s="65" t="s">
        <v>234</v>
      </c>
      <c r="B13" s="10">
        <v>43103</v>
      </c>
      <c r="C13" s="10">
        <v>43103</v>
      </c>
      <c r="D13" s="10">
        <v>43104</v>
      </c>
      <c r="E13" s="10">
        <v>43104</v>
      </c>
      <c r="F13" s="10">
        <v>43113</v>
      </c>
      <c r="G13" s="10">
        <v>43112</v>
      </c>
      <c r="H13" s="10">
        <v>43113</v>
      </c>
    </row>
    <row r="14" spans="1:8" s="57" customFormat="1" ht="15" hidden="1">
      <c r="A14" s="66" t="s">
        <v>235</v>
      </c>
      <c r="B14" s="10">
        <v>43110</v>
      </c>
      <c r="C14" s="10">
        <v>43110</v>
      </c>
      <c r="D14" s="10">
        <v>43111</v>
      </c>
      <c r="E14" s="10">
        <v>43111</v>
      </c>
      <c r="F14" s="10">
        <v>43120</v>
      </c>
      <c r="G14" s="10">
        <v>43119</v>
      </c>
      <c r="H14" s="10">
        <v>43120</v>
      </c>
    </row>
    <row r="15" spans="1:8" s="57" customFormat="1" ht="15" hidden="1">
      <c r="A15" s="65" t="s">
        <v>234</v>
      </c>
      <c r="B15" s="10">
        <v>43117</v>
      </c>
      <c r="C15" s="10">
        <v>43117</v>
      </c>
      <c r="D15" s="10">
        <v>43118</v>
      </c>
      <c r="E15" s="10">
        <v>43118</v>
      </c>
      <c r="F15" s="10">
        <v>43127</v>
      </c>
      <c r="G15" s="10">
        <v>43126</v>
      </c>
      <c r="H15" s="10">
        <v>43127</v>
      </c>
    </row>
    <row r="16" spans="1:8" s="57" customFormat="1" ht="15" hidden="1">
      <c r="A16" s="66" t="s">
        <v>235</v>
      </c>
      <c r="B16" s="10">
        <v>43124</v>
      </c>
      <c r="C16" s="10">
        <v>43124</v>
      </c>
      <c r="D16" s="10">
        <v>43125</v>
      </c>
      <c r="E16" s="10">
        <v>43125</v>
      </c>
      <c r="F16" s="10">
        <v>43134</v>
      </c>
      <c r="G16" s="10">
        <v>43133</v>
      </c>
      <c r="H16" s="10">
        <v>43134</v>
      </c>
    </row>
    <row r="17" spans="1:8" s="57" customFormat="1" ht="15" hidden="1">
      <c r="A17" s="65" t="s">
        <v>234</v>
      </c>
      <c r="B17" s="10">
        <v>43131</v>
      </c>
      <c r="C17" s="10">
        <v>43131</v>
      </c>
      <c r="D17" s="10">
        <v>43132</v>
      </c>
      <c r="E17" s="10">
        <v>43132</v>
      </c>
      <c r="F17" s="10">
        <v>43136</v>
      </c>
      <c r="G17" s="10">
        <v>43136</v>
      </c>
      <c r="H17" s="10">
        <v>43136</v>
      </c>
    </row>
    <row r="18" spans="1:8" s="57" customFormat="1" ht="15" hidden="1">
      <c r="A18" s="66" t="s">
        <v>235</v>
      </c>
      <c r="B18" s="10">
        <v>43138</v>
      </c>
      <c r="C18" s="10">
        <v>43138</v>
      </c>
      <c r="D18" s="10">
        <v>43139</v>
      </c>
      <c r="E18" s="10">
        <v>43139</v>
      </c>
      <c r="F18" s="10">
        <v>43143</v>
      </c>
      <c r="G18" s="10">
        <v>43143</v>
      </c>
      <c r="H18" s="10">
        <v>43143</v>
      </c>
    </row>
    <row r="19" spans="1:8" s="57" customFormat="1" ht="15" hidden="1">
      <c r="A19" s="66" t="s">
        <v>235</v>
      </c>
      <c r="B19" s="10">
        <v>43147</v>
      </c>
      <c r="C19" s="10">
        <v>43148</v>
      </c>
      <c r="D19" s="10">
        <v>43148</v>
      </c>
      <c r="E19" s="10">
        <v>43149</v>
      </c>
      <c r="F19" s="10">
        <v>43153</v>
      </c>
      <c r="G19" s="10">
        <v>43153</v>
      </c>
      <c r="H19" s="10">
        <v>43153</v>
      </c>
    </row>
    <row r="20" spans="1:8" s="57" customFormat="1" ht="15" hidden="1">
      <c r="A20" s="69" t="s">
        <v>236</v>
      </c>
      <c r="B20" s="10"/>
      <c r="C20" s="10"/>
      <c r="D20" s="10"/>
      <c r="E20" s="10"/>
      <c r="F20" s="10"/>
      <c r="G20" s="10"/>
      <c r="H20" s="10"/>
    </row>
    <row r="21" spans="1:8" s="57" customFormat="1" ht="15" hidden="1">
      <c r="A21" s="70" t="s">
        <v>236</v>
      </c>
      <c r="B21" s="10"/>
      <c r="C21" s="10"/>
      <c r="D21" s="10"/>
      <c r="E21" s="10"/>
      <c r="F21" s="10"/>
      <c r="G21" s="10"/>
      <c r="H21" s="10"/>
    </row>
    <row r="22" spans="1:8" s="57" customFormat="1" ht="15" hidden="1">
      <c r="A22" s="65" t="s">
        <v>237</v>
      </c>
      <c r="B22" s="10">
        <v>43166</v>
      </c>
      <c r="C22" s="10">
        <v>43166</v>
      </c>
      <c r="D22" s="10">
        <v>43167</v>
      </c>
      <c r="E22" s="10">
        <v>43167</v>
      </c>
      <c r="F22" s="10">
        <v>43176</v>
      </c>
      <c r="G22" s="10">
        <v>43175</v>
      </c>
      <c r="H22" s="10">
        <v>43176</v>
      </c>
    </row>
    <row r="23" spans="1:8" s="57" customFormat="1" ht="15" hidden="1">
      <c r="A23" s="66" t="s">
        <v>235</v>
      </c>
      <c r="B23" s="10">
        <v>43173</v>
      </c>
      <c r="C23" s="10">
        <v>43173</v>
      </c>
      <c r="D23" s="10">
        <v>43174</v>
      </c>
      <c r="E23" s="10">
        <v>43174</v>
      </c>
      <c r="F23" s="10">
        <v>43183</v>
      </c>
      <c r="G23" s="10">
        <v>43182</v>
      </c>
      <c r="H23" s="10">
        <v>43183</v>
      </c>
    </row>
    <row r="24" spans="1:8" s="57" customFormat="1" ht="15" hidden="1">
      <c r="A24" s="65" t="s">
        <v>238</v>
      </c>
      <c r="B24" s="10">
        <v>43180</v>
      </c>
      <c r="C24" s="10">
        <v>43180</v>
      </c>
      <c r="D24" s="10">
        <v>43181</v>
      </c>
      <c r="E24" s="10">
        <v>43181</v>
      </c>
      <c r="F24" s="10"/>
      <c r="G24" s="10">
        <v>43189</v>
      </c>
      <c r="H24" s="10">
        <v>43190</v>
      </c>
    </row>
    <row r="25" spans="1:8" s="57" customFormat="1" ht="15" hidden="1">
      <c r="A25" s="66" t="s">
        <v>235</v>
      </c>
      <c r="B25" s="10">
        <v>43187</v>
      </c>
      <c r="C25" s="10">
        <v>43187</v>
      </c>
      <c r="D25" s="10">
        <v>43188</v>
      </c>
      <c r="E25" s="10">
        <v>43188</v>
      </c>
      <c r="F25" s="10"/>
      <c r="G25" s="10">
        <v>43196</v>
      </c>
      <c r="H25" s="10">
        <v>43197</v>
      </c>
    </row>
    <row r="26" spans="1:8" s="57" customFormat="1" ht="15" hidden="1">
      <c r="A26" s="65" t="s">
        <v>238</v>
      </c>
      <c r="B26" s="10">
        <v>43194</v>
      </c>
      <c r="C26" s="10">
        <v>43194</v>
      </c>
      <c r="D26" s="10">
        <v>43195</v>
      </c>
      <c r="E26" s="10">
        <v>43195</v>
      </c>
      <c r="F26" s="71">
        <v>43202</v>
      </c>
      <c r="G26" s="71">
        <v>43203</v>
      </c>
      <c r="H26" s="71">
        <v>43204</v>
      </c>
    </row>
    <row r="27" spans="1:8" s="57" customFormat="1" ht="15" hidden="1">
      <c r="A27" s="66" t="s">
        <v>235</v>
      </c>
      <c r="B27" s="10">
        <v>43201</v>
      </c>
      <c r="C27" s="10">
        <v>43201</v>
      </c>
      <c r="D27" s="10">
        <v>43202</v>
      </c>
      <c r="E27" s="10">
        <v>43202</v>
      </c>
      <c r="F27" s="71">
        <v>43209</v>
      </c>
      <c r="G27" s="71">
        <v>43210</v>
      </c>
      <c r="H27" s="71">
        <v>43211</v>
      </c>
    </row>
    <row r="28" spans="1:8" ht="15">
      <c r="A28" s="180" t="s">
        <v>367</v>
      </c>
      <c r="B28" s="181"/>
      <c r="C28" s="181"/>
      <c r="D28" s="181"/>
      <c r="E28" s="181"/>
      <c r="F28" s="181"/>
      <c r="G28" s="181"/>
      <c r="H28" s="181"/>
    </row>
    <row r="29" spans="1:8" ht="15">
      <c r="A29" s="4" t="s">
        <v>1</v>
      </c>
      <c r="B29" s="174" t="s">
        <v>359</v>
      </c>
      <c r="C29" s="174"/>
      <c r="D29" s="174" t="s">
        <v>360</v>
      </c>
      <c r="E29" s="174"/>
      <c r="F29" s="4" t="s">
        <v>2</v>
      </c>
      <c r="G29" s="176" t="s">
        <v>361</v>
      </c>
      <c r="H29" s="177"/>
    </row>
    <row r="30" spans="1:8" ht="15">
      <c r="A30" s="179" t="s">
        <v>3</v>
      </c>
      <c r="B30" s="175" t="s">
        <v>214</v>
      </c>
      <c r="C30" s="175"/>
      <c r="D30" s="175" t="s">
        <v>215</v>
      </c>
      <c r="E30" s="175"/>
      <c r="F30" s="5" t="s">
        <v>4</v>
      </c>
      <c r="G30" s="175" t="s">
        <v>387</v>
      </c>
      <c r="H30" s="175"/>
    </row>
    <row r="31" spans="1:8" ht="15">
      <c r="A31" s="182"/>
      <c r="B31" s="179" t="s">
        <v>5</v>
      </c>
      <c r="C31" s="179"/>
      <c r="D31" s="179" t="s">
        <v>5</v>
      </c>
      <c r="E31" s="179"/>
      <c r="F31" s="7"/>
      <c r="G31" s="179" t="s">
        <v>5</v>
      </c>
      <c r="H31" s="179"/>
    </row>
    <row r="32" spans="1:8" ht="26.25">
      <c r="A32" s="6"/>
      <c r="B32" s="8" t="s">
        <v>451</v>
      </c>
      <c r="C32" s="8" t="s">
        <v>354</v>
      </c>
      <c r="D32" s="8" t="s">
        <v>355</v>
      </c>
      <c r="E32" s="8" t="s">
        <v>356</v>
      </c>
      <c r="F32" s="9"/>
      <c r="G32" s="8" t="s">
        <v>357</v>
      </c>
      <c r="H32" s="8" t="s">
        <v>358</v>
      </c>
    </row>
    <row r="33" spans="1:8" s="57" customFormat="1" ht="15" hidden="1">
      <c r="A33" s="11" t="s">
        <v>353</v>
      </c>
      <c r="B33" s="10">
        <v>43349</v>
      </c>
      <c r="C33" s="10">
        <f>B33+1</f>
        <v>43350</v>
      </c>
      <c r="D33" s="10">
        <f>C33</f>
        <v>43350</v>
      </c>
      <c r="E33" s="10">
        <f>D33+1</f>
        <v>43351</v>
      </c>
      <c r="F33" s="13" t="s">
        <v>350</v>
      </c>
      <c r="G33" s="10">
        <f>E33+2</f>
        <v>43353</v>
      </c>
      <c r="H33" s="10">
        <f>G33+1</f>
        <v>43354</v>
      </c>
    </row>
    <row r="34" spans="1:8" s="57" customFormat="1" ht="15" hidden="1">
      <c r="A34" s="13" t="s">
        <v>362</v>
      </c>
      <c r="B34" s="10">
        <v>43356</v>
      </c>
      <c r="C34" s="10">
        <f>B34+1</f>
        <v>43357</v>
      </c>
      <c r="D34" s="10">
        <f>C34</f>
        <v>43357</v>
      </c>
      <c r="E34" s="10">
        <f>D34+1</f>
        <v>43358</v>
      </c>
      <c r="F34" s="13" t="s">
        <v>324</v>
      </c>
      <c r="G34" s="10">
        <f>E34+2</f>
        <v>43360</v>
      </c>
      <c r="H34" s="10">
        <f>G34+1</f>
        <v>43361</v>
      </c>
    </row>
    <row r="35" spans="1:8" s="57" customFormat="1" ht="15" hidden="1">
      <c r="A35" s="11" t="s">
        <v>363</v>
      </c>
      <c r="B35" s="10">
        <v>43363</v>
      </c>
      <c r="C35" s="10">
        <f>B35+1</f>
        <v>43364</v>
      </c>
      <c r="D35" s="10">
        <f>C35</f>
        <v>43364</v>
      </c>
      <c r="E35" s="10">
        <f>D35+1</f>
        <v>43365</v>
      </c>
      <c r="F35" s="13" t="s">
        <v>364</v>
      </c>
      <c r="G35" s="10">
        <f>E35+2</f>
        <v>43367</v>
      </c>
      <c r="H35" s="10">
        <f>G35+1</f>
        <v>43368</v>
      </c>
    </row>
    <row r="36" spans="1:8" s="57" customFormat="1" ht="15" hidden="1">
      <c r="A36" s="11" t="s">
        <v>353</v>
      </c>
      <c r="B36" s="10">
        <v>43370</v>
      </c>
      <c r="C36" s="10">
        <f aca="true" t="shared" si="0" ref="C36:C41">B36+1</f>
        <v>43371</v>
      </c>
      <c r="D36" s="10">
        <f aca="true" t="shared" si="1" ref="D36:D41">C36</f>
        <v>43371</v>
      </c>
      <c r="E36" s="10">
        <f aca="true" t="shared" si="2" ref="E36:E41">D36+1</f>
        <v>43372</v>
      </c>
      <c r="F36" s="13" t="s">
        <v>351</v>
      </c>
      <c r="G36" s="10">
        <f aca="true" t="shared" si="3" ref="G36:G41">E36+2</f>
        <v>43374</v>
      </c>
      <c r="H36" s="10">
        <f aca="true" t="shared" si="4" ref="H36:H41">G36+1</f>
        <v>43375</v>
      </c>
    </row>
    <row r="37" spans="1:8" s="57" customFormat="1" ht="15" hidden="1">
      <c r="A37" s="13" t="s">
        <v>362</v>
      </c>
      <c r="B37" s="10">
        <v>43377</v>
      </c>
      <c r="C37" s="10">
        <f t="shared" si="0"/>
        <v>43378</v>
      </c>
      <c r="D37" s="10">
        <f t="shared" si="1"/>
        <v>43378</v>
      </c>
      <c r="E37" s="10">
        <f t="shared" si="2"/>
        <v>43379</v>
      </c>
      <c r="F37" s="13" t="s">
        <v>338</v>
      </c>
      <c r="G37" s="10">
        <f t="shared" si="3"/>
        <v>43381</v>
      </c>
      <c r="H37" s="10">
        <f t="shared" si="4"/>
        <v>43382</v>
      </c>
    </row>
    <row r="38" spans="1:8" s="57" customFormat="1" ht="15" hidden="1">
      <c r="A38" s="103" t="s">
        <v>452</v>
      </c>
      <c r="B38" s="10"/>
      <c r="C38" s="10"/>
      <c r="D38" s="10"/>
      <c r="E38" s="10"/>
      <c r="G38" s="10"/>
      <c r="H38" s="10"/>
    </row>
    <row r="39" spans="1:8" s="57" customFormat="1" ht="15" hidden="1">
      <c r="A39" s="11" t="s">
        <v>363</v>
      </c>
      <c r="B39" s="10">
        <v>43391</v>
      </c>
      <c r="C39" s="10">
        <f t="shared" si="0"/>
        <v>43392</v>
      </c>
      <c r="D39" s="10">
        <f t="shared" si="1"/>
        <v>43392</v>
      </c>
      <c r="E39" s="10">
        <f t="shared" si="2"/>
        <v>43393</v>
      </c>
      <c r="F39" s="13" t="s">
        <v>365</v>
      </c>
      <c r="G39" s="10">
        <f t="shared" si="3"/>
        <v>43395</v>
      </c>
      <c r="H39" s="10">
        <f t="shared" si="4"/>
        <v>43396</v>
      </c>
    </row>
    <row r="40" spans="1:8" s="57" customFormat="1" ht="15" hidden="1">
      <c r="A40" s="11" t="s">
        <v>353</v>
      </c>
      <c r="B40" s="10">
        <v>43398</v>
      </c>
      <c r="C40" s="10">
        <f t="shared" si="0"/>
        <v>43399</v>
      </c>
      <c r="D40" s="10">
        <f t="shared" si="1"/>
        <v>43399</v>
      </c>
      <c r="E40" s="10">
        <f t="shared" si="2"/>
        <v>43400</v>
      </c>
      <c r="F40" s="13" t="s">
        <v>366</v>
      </c>
      <c r="G40" s="10">
        <f t="shared" si="3"/>
        <v>43402</v>
      </c>
      <c r="H40" s="10">
        <f t="shared" si="4"/>
        <v>43403</v>
      </c>
    </row>
    <row r="41" spans="1:8" s="57" customFormat="1" ht="15" hidden="1">
      <c r="A41" s="13" t="s">
        <v>362</v>
      </c>
      <c r="B41" s="10">
        <v>43405</v>
      </c>
      <c r="C41" s="10">
        <f t="shared" si="0"/>
        <v>43406</v>
      </c>
      <c r="D41" s="10">
        <f t="shared" si="1"/>
        <v>43406</v>
      </c>
      <c r="E41" s="10">
        <f t="shared" si="2"/>
        <v>43407</v>
      </c>
      <c r="F41" s="13" t="s">
        <v>339</v>
      </c>
      <c r="G41" s="10">
        <f t="shared" si="3"/>
        <v>43409</v>
      </c>
      <c r="H41" s="10">
        <f t="shared" si="4"/>
        <v>43410</v>
      </c>
    </row>
    <row r="42" spans="1:8" ht="15" hidden="1">
      <c r="A42" s="11" t="s">
        <v>363</v>
      </c>
      <c r="B42" s="10">
        <v>43412</v>
      </c>
      <c r="C42" s="10">
        <f aca="true" t="shared" si="5" ref="C42:C48">B42+1</f>
        <v>43413</v>
      </c>
      <c r="D42" s="10">
        <f aca="true" t="shared" si="6" ref="D42:D48">C42</f>
        <v>43413</v>
      </c>
      <c r="E42" s="10">
        <f aca="true" t="shared" si="7" ref="E42:E48">D42+1</f>
        <v>43414</v>
      </c>
      <c r="F42" s="104" t="s">
        <v>460</v>
      </c>
      <c r="G42" s="10">
        <f aca="true" t="shared" si="8" ref="G42:G48">E42+2</f>
        <v>43416</v>
      </c>
      <c r="H42" s="10">
        <f aca="true" t="shared" si="9" ref="H42:H49">G42+1</f>
        <v>43417</v>
      </c>
    </row>
    <row r="43" spans="1:8" ht="15" hidden="1">
      <c r="A43" s="11" t="s">
        <v>353</v>
      </c>
      <c r="B43" s="10">
        <v>43419</v>
      </c>
      <c r="C43" s="10">
        <f t="shared" si="5"/>
        <v>43420</v>
      </c>
      <c r="D43" s="10">
        <f t="shared" si="6"/>
        <v>43420</v>
      </c>
      <c r="E43" s="10">
        <f t="shared" si="7"/>
        <v>43421</v>
      </c>
      <c r="F43" s="13" t="s">
        <v>453</v>
      </c>
      <c r="G43" s="10">
        <f t="shared" si="8"/>
        <v>43423</v>
      </c>
      <c r="H43" s="10">
        <f t="shared" si="9"/>
        <v>43424</v>
      </c>
    </row>
    <row r="44" spans="1:8" ht="15" hidden="1">
      <c r="A44" s="13" t="s">
        <v>362</v>
      </c>
      <c r="B44" s="10">
        <v>43426</v>
      </c>
      <c r="C44" s="10">
        <f t="shared" si="5"/>
        <v>43427</v>
      </c>
      <c r="D44" s="10">
        <f t="shared" si="6"/>
        <v>43427</v>
      </c>
      <c r="E44" s="10">
        <f t="shared" si="7"/>
        <v>43428</v>
      </c>
      <c r="F44" s="13" t="s">
        <v>454</v>
      </c>
      <c r="G44" s="10">
        <f t="shared" si="8"/>
        <v>43430</v>
      </c>
      <c r="H44" s="10">
        <f t="shared" si="9"/>
        <v>43431</v>
      </c>
    </row>
    <row r="45" spans="1:8" ht="15" hidden="1">
      <c r="A45" s="11" t="s">
        <v>363</v>
      </c>
      <c r="B45" s="10">
        <v>43433</v>
      </c>
      <c r="C45" s="10">
        <f t="shared" si="5"/>
        <v>43434</v>
      </c>
      <c r="D45" s="10">
        <f t="shared" si="6"/>
        <v>43434</v>
      </c>
      <c r="E45" s="10">
        <f t="shared" si="7"/>
        <v>43435</v>
      </c>
      <c r="F45" s="13" t="s">
        <v>455</v>
      </c>
      <c r="G45" s="10">
        <f t="shared" si="8"/>
        <v>43437</v>
      </c>
      <c r="H45" s="10">
        <f t="shared" si="9"/>
        <v>43438</v>
      </c>
    </row>
    <row r="46" spans="1:8" ht="15" hidden="1">
      <c r="A46" s="11" t="s">
        <v>353</v>
      </c>
      <c r="B46" s="10">
        <v>43440</v>
      </c>
      <c r="C46" s="10">
        <f t="shared" si="5"/>
        <v>43441</v>
      </c>
      <c r="D46" s="10">
        <f t="shared" si="6"/>
        <v>43441</v>
      </c>
      <c r="E46" s="10">
        <f t="shared" si="7"/>
        <v>43442</v>
      </c>
      <c r="F46" s="13" t="s">
        <v>456</v>
      </c>
      <c r="G46" s="10">
        <f t="shared" si="8"/>
        <v>43444</v>
      </c>
      <c r="H46" s="10">
        <f t="shared" si="9"/>
        <v>43445</v>
      </c>
    </row>
    <row r="47" spans="1:8" ht="15" hidden="1">
      <c r="A47" s="13" t="s">
        <v>362</v>
      </c>
      <c r="B47" s="10">
        <v>43447</v>
      </c>
      <c r="C47" s="10">
        <f t="shared" si="5"/>
        <v>43448</v>
      </c>
      <c r="D47" s="10">
        <f t="shared" si="6"/>
        <v>43448</v>
      </c>
      <c r="E47" s="10">
        <f t="shared" si="7"/>
        <v>43449</v>
      </c>
      <c r="F47" s="13" t="s">
        <v>457</v>
      </c>
      <c r="G47" s="10">
        <f t="shared" si="8"/>
        <v>43451</v>
      </c>
      <c r="H47" s="10">
        <f t="shared" si="9"/>
        <v>43452</v>
      </c>
    </row>
    <row r="48" spans="1:8" ht="15" hidden="1">
      <c r="A48" s="11" t="s">
        <v>363</v>
      </c>
      <c r="B48" s="10">
        <v>43454</v>
      </c>
      <c r="C48" s="10">
        <f t="shared" si="5"/>
        <v>43455</v>
      </c>
      <c r="D48" s="10">
        <f t="shared" si="6"/>
        <v>43455</v>
      </c>
      <c r="E48" s="10">
        <f t="shared" si="7"/>
        <v>43456</v>
      </c>
      <c r="F48" s="13" t="s">
        <v>458</v>
      </c>
      <c r="G48" s="10">
        <f t="shared" si="8"/>
        <v>43458</v>
      </c>
      <c r="H48" s="10">
        <f t="shared" si="9"/>
        <v>43459</v>
      </c>
    </row>
    <row r="49" spans="1:8" ht="15" hidden="1">
      <c r="A49" s="11" t="s">
        <v>353</v>
      </c>
      <c r="B49" s="148" t="s">
        <v>813</v>
      </c>
      <c r="C49" s="148" t="s">
        <v>814</v>
      </c>
      <c r="D49" s="148" t="s">
        <v>815</v>
      </c>
      <c r="E49" s="148" t="s">
        <v>815</v>
      </c>
      <c r="F49" s="13" t="s">
        <v>459</v>
      </c>
      <c r="G49" s="10">
        <v>43830</v>
      </c>
      <c r="H49" s="10">
        <f t="shared" si="9"/>
        <v>43831</v>
      </c>
    </row>
    <row r="50" spans="1:8" ht="15" hidden="1">
      <c r="A50" s="13" t="s">
        <v>362</v>
      </c>
      <c r="B50" s="10">
        <v>43468</v>
      </c>
      <c r="C50" s="10">
        <f aca="true" t="shared" si="10" ref="C50:C58">B50+1</f>
        <v>43469</v>
      </c>
      <c r="D50" s="10">
        <f aca="true" t="shared" si="11" ref="D50:D58">C50</f>
        <v>43469</v>
      </c>
      <c r="E50" s="10">
        <f aca="true" t="shared" si="12" ref="E50:E58">D50+1</f>
        <v>43470</v>
      </c>
      <c r="F50" s="13" t="s">
        <v>611</v>
      </c>
      <c r="G50" s="10">
        <f aca="true" t="shared" si="13" ref="G50:G58">E50+2</f>
        <v>43472</v>
      </c>
      <c r="H50" s="10">
        <f aca="true" t="shared" si="14" ref="H50:H58">G50+1</f>
        <v>43473</v>
      </c>
    </row>
    <row r="51" spans="1:8" ht="15" hidden="1">
      <c r="A51" s="11" t="s">
        <v>363</v>
      </c>
      <c r="B51" s="10">
        <v>43475</v>
      </c>
      <c r="C51" s="10">
        <f t="shared" si="10"/>
        <v>43476</v>
      </c>
      <c r="D51" s="10">
        <f t="shared" si="11"/>
        <v>43476</v>
      </c>
      <c r="E51" s="10">
        <f t="shared" si="12"/>
        <v>43477</v>
      </c>
      <c r="F51" s="13" t="s">
        <v>612</v>
      </c>
      <c r="G51" s="10">
        <f t="shared" si="13"/>
        <v>43479</v>
      </c>
      <c r="H51" s="10">
        <f t="shared" si="14"/>
        <v>43480</v>
      </c>
    </row>
    <row r="52" spans="1:8" ht="15" hidden="1">
      <c r="A52" s="11" t="s">
        <v>353</v>
      </c>
      <c r="B52" s="10">
        <v>43482</v>
      </c>
      <c r="C52" s="10">
        <f t="shared" si="10"/>
        <v>43483</v>
      </c>
      <c r="D52" s="10">
        <f t="shared" si="11"/>
        <v>43483</v>
      </c>
      <c r="E52" s="10">
        <f t="shared" si="12"/>
        <v>43484</v>
      </c>
      <c r="F52" s="13" t="s">
        <v>613</v>
      </c>
      <c r="G52" s="10">
        <f t="shared" si="13"/>
        <v>43486</v>
      </c>
      <c r="H52" s="10">
        <f t="shared" si="14"/>
        <v>43487</v>
      </c>
    </row>
    <row r="53" spans="1:8" ht="15">
      <c r="A53" s="13" t="s">
        <v>362</v>
      </c>
      <c r="B53" s="10">
        <v>43489</v>
      </c>
      <c r="C53" s="10">
        <f t="shared" si="10"/>
        <v>43490</v>
      </c>
      <c r="D53" s="10">
        <f t="shared" si="11"/>
        <v>43490</v>
      </c>
      <c r="E53" s="10">
        <f t="shared" si="12"/>
        <v>43491</v>
      </c>
      <c r="F53" s="13" t="s">
        <v>614</v>
      </c>
      <c r="G53" s="10">
        <f t="shared" si="13"/>
        <v>43493</v>
      </c>
      <c r="H53" s="10">
        <f t="shared" si="14"/>
        <v>43494</v>
      </c>
    </row>
    <row r="54" spans="1:8" ht="15">
      <c r="A54" s="11" t="s">
        <v>363</v>
      </c>
      <c r="B54" s="10">
        <v>43496</v>
      </c>
      <c r="C54" s="10">
        <f t="shared" si="10"/>
        <v>43497</v>
      </c>
      <c r="D54" s="10">
        <f t="shared" si="11"/>
        <v>43497</v>
      </c>
      <c r="E54" s="10">
        <f t="shared" si="12"/>
        <v>43498</v>
      </c>
      <c r="F54" s="13" t="s">
        <v>615</v>
      </c>
      <c r="G54" s="10">
        <f t="shared" si="13"/>
        <v>43500</v>
      </c>
      <c r="H54" s="10">
        <f t="shared" si="14"/>
        <v>43501</v>
      </c>
    </row>
    <row r="55" spans="1:8" ht="15">
      <c r="A55" s="11" t="s">
        <v>353</v>
      </c>
      <c r="B55" s="10">
        <v>43503</v>
      </c>
      <c r="C55" s="10">
        <f t="shared" si="10"/>
        <v>43504</v>
      </c>
      <c r="D55" s="10">
        <f t="shared" si="11"/>
        <v>43504</v>
      </c>
      <c r="E55" s="10">
        <f t="shared" si="12"/>
        <v>43505</v>
      </c>
      <c r="F55" s="13" t="s">
        <v>616</v>
      </c>
      <c r="G55" s="10">
        <f t="shared" si="13"/>
        <v>43507</v>
      </c>
      <c r="H55" s="10">
        <f t="shared" si="14"/>
        <v>43508</v>
      </c>
    </row>
    <row r="56" spans="1:8" ht="15">
      <c r="A56" s="13" t="s">
        <v>362</v>
      </c>
      <c r="B56" s="148" t="s">
        <v>100</v>
      </c>
      <c r="C56" s="148" t="s">
        <v>100</v>
      </c>
      <c r="D56" s="148" t="s">
        <v>100</v>
      </c>
      <c r="E56" s="148" t="s">
        <v>100</v>
      </c>
      <c r="F56" s="159" t="s">
        <v>880</v>
      </c>
      <c r="G56" s="10">
        <v>43514</v>
      </c>
      <c r="H56" s="10">
        <f t="shared" si="14"/>
        <v>43515</v>
      </c>
    </row>
    <row r="57" spans="1:8" ht="15">
      <c r="A57" s="11" t="s">
        <v>363</v>
      </c>
      <c r="B57" s="10">
        <v>43517</v>
      </c>
      <c r="C57" s="10">
        <f t="shared" si="10"/>
        <v>43518</v>
      </c>
      <c r="D57" s="10">
        <f t="shared" si="11"/>
        <v>43518</v>
      </c>
      <c r="E57" s="10">
        <f t="shared" si="12"/>
        <v>43519</v>
      </c>
      <c r="F57" s="13" t="s">
        <v>617</v>
      </c>
      <c r="G57" s="10">
        <f t="shared" si="13"/>
        <v>43521</v>
      </c>
      <c r="H57" s="10">
        <f t="shared" si="14"/>
        <v>43522</v>
      </c>
    </row>
    <row r="58" spans="1:8" ht="15">
      <c r="A58" s="11" t="s">
        <v>353</v>
      </c>
      <c r="B58" s="10">
        <v>43524</v>
      </c>
      <c r="C58" s="10">
        <f t="shared" si="10"/>
        <v>43525</v>
      </c>
      <c r="D58" s="10">
        <f t="shared" si="11"/>
        <v>43525</v>
      </c>
      <c r="E58" s="10">
        <f t="shared" si="12"/>
        <v>43526</v>
      </c>
      <c r="F58" s="13" t="s">
        <v>618</v>
      </c>
      <c r="G58" s="10">
        <f t="shared" si="13"/>
        <v>43528</v>
      </c>
      <c r="H58" s="10">
        <f t="shared" si="14"/>
        <v>43529</v>
      </c>
    </row>
    <row r="59" spans="1:8" ht="15">
      <c r="A59" s="13" t="s">
        <v>362</v>
      </c>
      <c r="B59" s="10">
        <v>43531</v>
      </c>
      <c r="C59" s="10">
        <f aca="true" t="shared" si="15" ref="C59:C64">B59+1</f>
        <v>43532</v>
      </c>
      <c r="D59" s="10">
        <f aca="true" t="shared" si="16" ref="D59:D64">C59</f>
        <v>43532</v>
      </c>
      <c r="E59" s="10">
        <f aca="true" t="shared" si="17" ref="E59:E64">D59+1</f>
        <v>43533</v>
      </c>
      <c r="F59" s="13" t="s">
        <v>881</v>
      </c>
      <c r="G59" s="10">
        <f aca="true" t="shared" si="18" ref="G59:G64">E59+2</f>
        <v>43535</v>
      </c>
      <c r="H59" s="10">
        <f aca="true" t="shared" si="19" ref="H59:H64">G59+1</f>
        <v>43536</v>
      </c>
    </row>
    <row r="60" spans="1:8" ht="15">
      <c r="A60" s="11" t="s">
        <v>363</v>
      </c>
      <c r="B60" s="10">
        <v>43538</v>
      </c>
      <c r="C60" s="10">
        <f t="shared" si="15"/>
        <v>43539</v>
      </c>
      <c r="D60" s="10">
        <f t="shared" si="16"/>
        <v>43539</v>
      </c>
      <c r="E60" s="10">
        <f t="shared" si="17"/>
        <v>43540</v>
      </c>
      <c r="F60" s="13" t="s">
        <v>882</v>
      </c>
      <c r="G60" s="10">
        <f t="shared" si="18"/>
        <v>43542</v>
      </c>
      <c r="H60" s="10">
        <f t="shared" si="19"/>
        <v>43543</v>
      </c>
    </row>
    <row r="61" spans="1:8" ht="15">
      <c r="A61" s="11" t="s">
        <v>353</v>
      </c>
      <c r="B61" s="10">
        <v>43545</v>
      </c>
      <c r="C61" s="10">
        <f t="shared" si="15"/>
        <v>43546</v>
      </c>
      <c r="D61" s="10">
        <f t="shared" si="16"/>
        <v>43546</v>
      </c>
      <c r="E61" s="10">
        <f t="shared" si="17"/>
        <v>43547</v>
      </c>
      <c r="F61" s="13" t="s">
        <v>883</v>
      </c>
      <c r="G61" s="10">
        <f t="shared" si="18"/>
        <v>43549</v>
      </c>
      <c r="H61" s="10">
        <f t="shared" si="19"/>
        <v>43550</v>
      </c>
    </row>
    <row r="62" spans="1:8" ht="15">
      <c r="A62" s="13" t="s">
        <v>362</v>
      </c>
      <c r="B62" s="10">
        <v>43552</v>
      </c>
      <c r="C62" s="10">
        <f t="shared" si="15"/>
        <v>43553</v>
      </c>
      <c r="D62" s="10">
        <f t="shared" si="16"/>
        <v>43553</v>
      </c>
      <c r="E62" s="10">
        <f t="shared" si="17"/>
        <v>43554</v>
      </c>
      <c r="F62" s="13" t="s">
        <v>884</v>
      </c>
      <c r="G62" s="10">
        <f t="shared" si="18"/>
        <v>43556</v>
      </c>
      <c r="H62" s="10">
        <f t="shared" si="19"/>
        <v>43557</v>
      </c>
    </row>
    <row r="63" spans="1:8" ht="15">
      <c r="A63" s="11" t="s">
        <v>363</v>
      </c>
      <c r="B63" s="10">
        <v>43559</v>
      </c>
      <c r="C63" s="10">
        <f t="shared" si="15"/>
        <v>43560</v>
      </c>
      <c r="D63" s="10">
        <f t="shared" si="16"/>
        <v>43560</v>
      </c>
      <c r="E63" s="10">
        <f t="shared" si="17"/>
        <v>43561</v>
      </c>
      <c r="F63" s="13" t="s">
        <v>885</v>
      </c>
      <c r="G63" s="10">
        <f t="shared" si="18"/>
        <v>43563</v>
      </c>
      <c r="H63" s="10">
        <f t="shared" si="19"/>
        <v>43564</v>
      </c>
    </row>
    <row r="64" spans="1:8" ht="15">
      <c r="A64" s="11" t="s">
        <v>353</v>
      </c>
      <c r="B64" s="10">
        <v>43566</v>
      </c>
      <c r="C64" s="10">
        <f t="shared" si="15"/>
        <v>43567</v>
      </c>
      <c r="D64" s="10">
        <f t="shared" si="16"/>
        <v>43567</v>
      </c>
      <c r="E64" s="10">
        <f t="shared" si="17"/>
        <v>43568</v>
      </c>
      <c r="F64" s="13" t="s">
        <v>886</v>
      </c>
      <c r="G64" s="10">
        <f t="shared" si="18"/>
        <v>43570</v>
      </c>
      <c r="H64" s="10">
        <f t="shared" si="19"/>
        <v>43571</v>
      </c>
    </row>
  </sheetData>
  <sheetProtection/>
  <mergeCells count="24">
    <mergeCell ref="D7:E7"/>
    <mergeCell ref="G7:H7"/>
    <mergeCell ref="B1:H1"/>
    <mergeCell ref="B2:H2"/>
    <mergeCell ref="A4:H4"/>
    <mergeCell ref="B5:C5"/>
    <mergeCell ref="D5:E5"/>
    <mergeCell ref="G5:H5"/>
    <mergeCell ref="A28:H28"/>
    <mergeCell ref="B29:C29"/>
    <mergeCell ref="D29:E29"/>
    <mergeCell ref="G29:H29"/>
    <mergeCell ref="G31:H31"/>
    <mergeCell ref="A6:A7"/>
    <mergeCell ref="B6:C6"/>
    <mergeCell ref="D6:E6"/>
    <mergeCell ref="G6:H6"/>
    <mergeCell ref="B7:C7"/>
    <mergeCell ref="G30:H30"/>
    <mergeCell ref="B31:C31"/>
    <mergeCell ref="D31:E31"/>
    <mergeCell ref="B30:C30"/>
    <mergeCell ref="D30:E30"/>
    <mergeCell ref="A30:A3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I65"/>
  <sheetViews>
    <sheetView zoomScalePageLayoutView="0" workbookViewId="0" topLeftCell="A28">
      <selection activeCell="E69" sqref="E69"/>
    </sheetView>
  </sheetViews>
  <sheetFormatPr defaultColWidth="9.00390625" defaultRowHeight="14.25"/>
  <cols>
    <col min="1" max="1" width="24.25390625" style="0" customWidth="1"/>
    <col min="2" max="8" width="12.75390625" style="0" customWidth="1"/>
    <col min="9" max="9" width="6.75390625" style="0" customWidth="1"/>
  </cols>
  <sheetData>
    <row r="1" spans="2:15" ht="46.5" customHeight="1">
      <c r="B1" s="172" t="s">
        <v>68</v>
      </c>
      <c r="C1" s="172"/>
      <c r="D1" s="172"/>
      <c r="E1" s="172"/>
      <c r="F1" s="172"/>
      <c r="G1" s="172"/>
      <c r="H1" s="172"/>
      <c r="I1" s="74"/>
      <c r="J1" s="51"/>
      <c r="K1" s="51"/>
      <c r="L1" s="51"/>
      <c r="M1" s="51"/>
      <c r="N1" s="51"/>
      <c r="O1" s="52"/>
    </row>
    <row r="2" spans="2:15" ht="16.5" customHeight="1">
      <c r="B2" s="173" t="s">
        <v>69</v>
      </c>
      <c r="C2" s="173"/>
      <c r="D2" s="173"/>
      <c r="E2" s="173"/>
      <c r="F2" s="173"/>
      <c r="G2" s="173"/>
      <c r="H2" s="173"/>
      <c r="I2" s="75"/>
      <c r="J2" s="53"/>
      <c r="K2" s="53"/>
      <c r="L2" s="53"/>
      <c r="M2" s="53"/>
      <c r="N2" s="53"/>
      <c r="O2" s="53"/>
    </row>
    <row r="3" spans="1:243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8" ht="15" hidden="1">
      <c r="A4" s="216" t="s">
        <v>206</v>
      </c>
      <c r="B4" s="217"/>
      <c r="C4" s="217"/>
      <c r="D4" s="217"/>
      <c r="E4" s="217"/>
      <c r="F4" s="217"/>
      <c r="G4" s="217"/>
      <c r="H4" s="217"/>
    </row>
    <row r="5" spans="1:8" ht="15" customHeight="1" hidden="1">
      <c r="A5" s="4" t="s">
        <v>1</v>
      </c>
      <c r="B5" s="174" t="s">
        <v>209</v>
      </c>
      <c r="C5" s="174"/>
      <c r="D5" s="176" t="s">
        <v>210</v>
      </c>
      <c r="E5" s="178"/>
      <c r="F5" s="81"/>
      <c r="G5" s="174" t="s">
        <v>207</v>
      </c>
      <c r="H5" s="174"/>
    </row>
    <row r="6" spans="1:8" ht="15" customHeight="1" hidden="1">
      <c r="A6" s="179" t="s">
        <v>3</v>
      </c>
      <c r="B6" s="175" t="s">
        <v>215</v>
      </c>
      <c r="C6" s="175"/>
      <c r="D6" s="183" t="s">
        <v>216</v>
      </c>
      <c r="E6" s="184"/>
      <c r="F6" s="5"/>
      <c r="G6" s="175" t="s">
        <v>213</v>
      </c>
      <c r="H6" s="175"/>
    </row>
    <row r="7" spans="1:8" ht="15" customHeight="1" hidden="1">
      <c r="A7" s="182"/>
      <c r="B7" s="179" t="s">
        <v>5</v>
      </c>
      <c r="C7" s="179"/>
      <c r="D7" s="179" t="s">
        <v>5</v>
      </c>
      <c r="E7" s="179"/>
      <c r="F7" s="82"/>
      <c r="G7" s="179" t="s">
        <v>5</v>
      </c>
      <c r="H7" s="179"/>
    </row>
    <row r="8" spans="1:8" ht="15" hidden="1">
      <c r="A8" s="6"/>
      <c r="B8" s="8" t="s">
        <v>222</v>
      </c>
      <c r="C8" s="8" t="s">
        <v>223</v>
      </c>
      <c r="D8" s="8" t="s">
        <v>224</v>
      </c>
      <c r="E8" s="8" t="s">
        <v>225</v>
      </c>
      <c r="F8" s="8" t="s">
        <v>231</v>
      </c>
      <c r="G8" s="8" t="s">
        <v>232</v>
      </c>
      <c r="H8" s="8" t="s">
        <v>233</v>
      </c>
    </row>
    <row r="9" spans="1:8" s="57" customFormat="1" ht="15" hidden="1">
      <c r="A9" s="65" t="s">
        <v>234</v>
      </c>
      <c r="B9" s="10">
        <v>43075</v>
      </c>
      <c r="C9" s="10">
        <v>43075</v>
      </c>
      <c r="D9" s="10">
        <v>43076</v>
      </c>
      <c r="E9" s="10">
        <v>43077</v>
      </c>
      <c r="F9" s="10">
        <v>43085</v>
      </c>
      <c r="G9" s="10">
        <v>43084</v>
      </c>
      <c r="H9" s="10">
        <v>43085</v>
      </c>
    </row>
    <row r="10" spans="1:8" s="57" customFormat="1" ht="15" hidden="1">
      <c r="A10" s="67" t="s">
        <v>235</v>
      </c>
      <c r="B10" s="68">
        <v>43085</v>
      </c>
      <c r="C10" s="68">
        <v>43085</v>
      </c>
      <c r="D10" s="68">
        <v>43087</v>
      </c>
      <c r="E10" s="68">
        <v>43087</v>
      </c>
      <c r="F10" s="68">
        <v>43092</v>
      </c>
      <c r="G10" s="68">
        <v>43091</v>
      </c>
      <c r="H10" s="68">
        <v>43092</v>
      </c>
    </row>
    <row r="11" spans="1:8" s="57" customFormat="1" ht="15" hidden="1">
      <c r="A11" s="65" t="s">
        <v>234</v>
      </c>
      <c r="B11" s="10">
        <v>43089</v>
      </c>
      <c r="C11" s="10">
        <v>43089</v>
      </c>
      <c r="D11" s="10">
        <v>43090</v>
      </c>
      <c r="E11" s="10">
        <v>43090</v>
      </c>
      <c r="F11" s="10">
        <v>43099</v>
      </c>
      <c r="G11" s="10">
        <v>43099</v>
      </c>
      <c r="H11" s="10">
        <v>43099</v>
      </c>
    </row>
    <row r="12" spans="1:8" s="57" customFormat="1" ht="15" hidden="1">
      <c r="A12" s="66" t="s">
        <v>235</v>
      </c>
      <c r="B12" s="10">
        <v>43096</v>
      </c>
      <c r="C12" s="10">
        <v>43096</v>
      </c>
      <c r="D12" s="10">
        <v>43097</v>
      </c>
      <c r="E12" s="10">
        <v>43097</v>
      </c>
      <c r="F12" s="10">
        <v>43106</v>
      </c>
      <c r="G12" s="10">
        <v>43105</v>
      </c>
      <c r="H12" s="10">
        <v>43106</v>
      </c>
    </row>
    <row r="13" spans="1:8" s="57" customFormat="1" ht="15" hidden="1">
      <c r="A13" s="65" t="s">
        <v>234</v>
      </c>
      <c r="B13" s="10">
        <v>43103</v>
      </c>
      <c r="C13" s="10">
        <v>43103</v>
      </c>
      <c r="D13" s="10">
        <v>43104</v>
      </c>
      <c r="E13" s="10">
        <v>43104</v>
      </c>
      <c r="F13" s="10">
        <v>43113</v>
      </c>
      <c r="G13" s="10">
        <v>43112</v>
      </c>
      <c r="H13" s="10">
        <v>43113</v>
      </c>
    </row>
    <row r="14" spans="1:8" s="57" customFormat="1" ht="15" hidden="1">
      <c r="A14" s="66" t="s">
        <v>235</v>
      </c>
      <c r="B14" s="10">
        <v>43110</v>
      </c>
      <c r="C14" s="10">
        <v>43110</v>
      </c>
      <c r="D14" s="10">
        <v>43111</v>
      </c>
      <c r="E14" s="10">
        <v>43111</v>
      </c>
      <c r="F14" s="10">
        <v>43120</v>
      </c>
      <c r="G14" s="10">
        <v>43119</v>
      </c>
      <c r="H14" s="10">
        <v>43120</v>
      </c>
    </row>
    <row r="15" spans="1:8" s="57" customFormat="1" ht="15" hidden="1">
      <c r="A15" s="65" t="s">
        <v>234</v>
      </c>
      <c r="B15" s="10">
        <v>43117</v>
      </c>
      <c r="C15" s="10">
        <v>43117</v>
      </c>
      <c r="D15" s="10">
        <v>43118</v>
      </c>
      <c r="E15" s="10">
        <v>43118</v>
      </c>
      <c r="F15" s="10">
        <v>43127</v>
      </c>
      <c r="G15" s="10">
        <v>43126</v>
      </c>
      <c r="H15" s="10">
        <v>43127</v>
      </c>
    </row>
    <row r="16" spans="1:8" s="57" customFormat="1" ht="15" hidden="1">
      <c r="A16" s="66" t="s">
        <v>235</v>
      </c>
      <c r="B16" s="10">
        <v>43124</v>
      </c>
      <c r="C16" s="10">
        <v>43124</v>
      </c>
      <c r="D16" s="10">
        <v>43125</v>
      </c>
      <c r="E16" s="10">
        <v>43125</v>
      </c>
      <c r="F16" s="10">
        <v>43134</v>
      </c>
      <c r="G16" s="10">
        <v>43133</v>
      </c>
      <c r="H16" s="10">
        <v>43134</v>
      </c>
    </row>
    <row r="17" spans="1:8" s="57" customFormat="1" ht="15" hidden="1">
      <c r="A17" s="65" t="s">
        <v>234</v>
      </c>
      <c r="B17" s="10">
        <v>43131</v>
      </c>
      <c r="C17" s="10">
        <v>43131</v>
      </c>
      <c r="D17" s="10">
        <v>43132</v>
      </c>
      <c r="E17" s="10">
        <v>43132</v>
      </c>
      <c r="F17" s="10">
        <v>43136</v>
      </c>
      <c r="G17" s="10">
        <v>43136</v>
      </c>
      <c r="H17" s="10">
        <v>43136</v>
      </c>
    </row>
    <row r="18" spans="1:8" s="57" customFormat="1" ht="15" hidden="1">
      <c r="A18" s="66" t="s">
        <v>235</v>
      </c>
      <c r="B18" s="10">
        <v>43138</v>
      </c>
      <c r="C18" s="10">
        <v>43138</v>
      </c>
      <c r="D18" s="10">
        <v>43139</v>
      </c>
      <c r="E18" s="10">
        <v>43139</v>
      </c>
      <c r="F18" s="10">
        <v>43143</v>
      </c>
      <c r="G18" s="10">
        <v>43143</v>
      </c>
      <c r="H18" s="10">
        <v>43143</v>
      </c>
    </row>
    <row r="19" spans="1:8" s="57" customFormat="1" ht="15" hidden="1">
      <c r="A19" s="66" t="s">
        <v>235</v>
      </c>
      <c r="B19" s="10">
        <v>43147</v>
      </c>
      <c r="C19" s="10">
        <v>43148</v>
      </c>
      <c r="D19" s="10">
        <v>43148</v>
      </c>
      <c r="E19" s="10">
        <v>43149</v>
      </c>
      <c r="F19" s="10">
        <v>43153</v>
      </c>
      <c r="G19" s="10">
        <v>43153</v>
      </c>
      <c r="H19" s="10">
        <v>43153</v>
      </c>
    </row>
    <row r="20" spans="1:8" s="57" customFormat="1" ht="15" hidden="1">
      <c r="A20" s="69" t="s">
        <v>236</v>
      </c>
      <c r="B20" s="10"/>
      <c r="C20" s="10"/>
      <c r="D20" s="10"/>
      <c r="E20" s="10"/>
      <c r="F20" s="10"/>
      <c r="G20" s="10"/>
      <c r="H20" s="10"/>
    </row>
    <row r="21" spans="1:8" s="57" customFormat="1" ht="15" hidden="1">
      <c r="A21" s="70" t="s">
        <v>236</v>
      </c>
      <c r="B21" s="10"/>
      <c r="C21" s="10"/>
      <c r="D21" s="10"/>
      <c r="E21" s="10"/>
      <c r="F21" s="10"/>
      <c r="G21" s="10"/>
      <c r="H21" s="10"/>
    </row>
    <row r="22" spans="1:8" s="57" customFormat="1" ht="15" hidden="1">
      <c r="A22" s="65" t="s">
        <v>237</v>
      </c>
      <c r="B22" s="10">
        <v>43166</v>
      </c>
      <c r="C22" s="10">
        <v>43166</v>
      </c>
      <c r="D22" s="10">
        <v>43167</v>
      </c>
      <c r="E22" s="10">
        <v>43167</v>
      </c>
      <c r="F22" s="10">
        <v>43176</v>
      </c>
      <c r="G22" s="10">
        <v>43175</v>
      </c>
      <c r="H22" s="10">
        <v>43176</v>
      </c>
    </row>
    <row r="23" spans="1:8" s="57" customFormat="1" ht="15" hidden="1">
      <c r="A23" s="66" t="s">
        <v>235</v>
      </c>
      <c r="B23" s="10">
        <v>43173</v>
      </c>
      <c r="C23" s="10">
        <v>43173</v>
      </c>
      <c r="D23" s="10">
        <v>43174</v>
      </c>
      <c r="E23" s="10">
        <v>43174</v>
      </c>
      <c r="F23" s="10">
        <v>43183</v>
      </c>
      <c r="G23" s="10">
        <v>43182</v>
      </c>
      <c r="H23" s="10">
        <v>43183</v>
      </c>
    </row>
    <row r="24" spans="1:8" s="57" customFormat="1" ht="15" hidden="1">
      <c r="A24" s="65" t="s">
        <v>238</v>
      </c>
      <c r="B24" s="10">
        <v>43180</v>
      </c>
      <c r="C24" s="10">
        <v>43180</v>
      </c>
      <c r="D24" s="10">
        <v>43181</v>
      </c>
      <c r="E24" s="10">
        <v>43181</v>
      </c>
      <c r="F24" s="10"/>
      <c r="G24" s="10">
        <v>43189</v>
      </c>
      <c r="H24" s="10">
        <v>43190</v>
      </c>
    </row>
    <row r="25" spans="1:8" s="57" customFormat="1" ht="15" hidden="1">
      <c r="A25" s="66" t="s">
        <v>235</v>
      </c>
      <c r="B25" s="10">
        <v>43187</v>
      </c>
      <c r="C25" s="10">
        <v>43187</v>
      </c>
      <c r="D25" s="10">
        <v>43188</v>
      </c>
      <c r="E25" s="10">
        <v>43188</v>
      </c>
      <c r="F25" s="10"/>
      <c r="G25" s="10">
        <v>43196</v>
      </c>
      <c r="H25" s="10">
        <v>43197</v>
      </c>
    </row>
    <row r="26" spans="1:8" s="57" customFormat="1" ht="15" hidden="1">
      <c r="A26" s="65" t="s">
        <v>238</v>
      </c>
      <c r="B26" s="10">
        <v>43194</v>
      </c>
      <c r="C26" s="10">
        <v>43194</v>
      </c>
      <c r="D26" s="10">
        <v>43195</v>
      </c>
      <c r="E26" s="10">
        <v>43195</v>
      </c>
      <c r="F26" s="71">
        <v>43202</v>
      </c>
      <c r="G26" s="71">
        <v>43203</v>
      </c>
      <c r="H26" s="71">
        <v>43204</v>
      </c>
    </row>
    <row r="27" spans="1:8" s="57" customFormat="1" ht="15" hidden="1">
      <c r="A27" s="66" t="s">
        <v>235</v>
      </c>
      <c r="B27" s="10">
        <v>43201</v>
      </c>
      <c r="C27" s="10">
        <v>43201</v>
      </c>
      <c r="D27" s="10">
        <v>43202</v>
      </c>
      <c r="E27" s="10">
        <v>43202</v>
      </c>
      <c r="F27" s="71">
        <v>43209</v>
      </c>
      <c r="G27" s="71">
        <v>43210</v>
      </c>
      <c r="H27" s="71">
        <v>43211</v>
      </c>
    </row>
    <row r="28" spans="1:8" ht="15">
      <c r="A28" s="180" t="s">
        <v>386</v>
      </c>
      <c r="B28" s="181"/>
      <c r="C28" s="181"/>
      <c r="D28" s="181"/>
      <c r="E28" s="181"/>
      <c r="F28" s="181"/>
      <c r="G28" s="181"/>
      <c r="H28" s="181"/>
    </row>
    <row r="29" spans="1:8" ht="15">
      <c r="A29" s="4" t="s">
        <v>1</v>
      </c>
      <c r="B29" s="174" t="s">
        <v>359</v>
      </c>
      <c r="C29" s="174"/>
      <c r="D29" s="174" t="s">
        <v>360</v>
      </c>
      <c r="E29" s="174"/>
      <c r="F29" s="4" t="s">
        <v>2</v>
      </c>
      <c r="G29" s="176" t="s">
        <v>361</v>
      </c>
      <c r="H29" s="177"/>
    </row>
    <row r="30" spans="1:8" ht="15">
      <c r="A30" s="179" t="s">
        <v>3</v>
      </c>
      <c r="B30" s="175" t="s">
        <v>214</v>
      </c>
      <c r="C30" s="175"/>
      <c r="D30" s="175" t="s">
        <v>215</v>
      </c>
      <c r="E30" s="175"/>
      <c r="F30" s="5" t="s">
        <v>4</v>
      </c>
      <c r="G30" s="175" t="s">
        <v>387</v>
      </c>
      <c r="H30" s="175"/>
    </row>
    <row r="31" spans="1:8" ht="15">
      <c r="A31" s="182"/>
      <c r="B31" s="179" t="s">
        <v>5</v>
      </c>
      <c r="C31" s="179"/>
      <c r="D31" s="179" t="s">
        <v>5</v>
      </c>
      <c r="E31" s="179"/>
      <c r="F31" s="7"/>
      <c r="G31" s="179" t="s">
        <v>5</v>
      </c>
      <c r="H31" s="179"/>
    </row>
    <row r="32" spans="1:8" ht="26.25">
      <c r="A32" s="6"/>
      <c r="B32" s="8" t="s">
        <v>368</v>
      </c>
      <c r="C32" s="8" t="s">
        <v>369</v>
      </c>
      <c r="D32" s="8" t="s">
        <v>370</v>
      </c>
      <c r="E32" s="8" t="s">
        <v>371</v>
      </c>
      <c r="F32" s="9"/>
      <c r="G32" s="8" t="s">
        <v>372</v>
      </c>
      <c r="H32" s="8" t="s">
        <v>373</v>
      </c>
    </row>
    <row r="33" spans="1:8" s="57" customFormat="1" ht="15" hidden="1">
      <c r="A33" s="11" t="s">
        <v>374</v>
      </c>
      <c r="B33" s="10">
        <v>43346</v>
      </c>
      <c r="C33" s="10">
        <f aca="true" t="shared" si="0" ref="C33:D41">B33</f>
        <v>43346</v>
      </c>
      <c r="D33" s="10">
        <f t="shared" si="0"/>
        <v>43346</v>
      </c>
      <c r="E33" s="10">
        <f>D33+1</f>
        <v>43347</v>
      </c>
      <c r="F33" s="13" t="s">
        <v>377</v>
      </c>
      <c r="G33" s="10">
        <f>E33+3</f>
        <v>43350</v>
      </c>
      <c r="H33" s="10">
        <f>G33+1</f>
        <v>43351</v>
      </c>
    </row>
    <row r="34" spans="1:8" s="57" customFormat="1" ht="15" hidden="1">
      <c r="A34" s="13" t="s">
        <v>375</v>
      </c>
      <c r="B34" s="10">
        <v>43353</v>
      </c>
      <c r="C34" s="10">
        <f t="shared" si="0"/>
        <v>43353</v>
      </c>
      <c r="D34" s="10">
        <f t="shared" si="0"/>
        <v>43353</v>
      </c>
      <c r="E34" s="10">
        <f>D34+1</f>
        <v>43354</v>
      </c>
      <c r="F34" s="13" t="s">
        <v>378</v>
      </c>
      <c r="G34" s="10">
        <f>E34+3</f>
        <v>43357</v>
      </c>
      <c r="H34" s="10">
        <f>G34+1</f>
        <v>43358</v>
      </c>
    </row>
    <row r="35" spans="1:8" s="57" customFormat="1" ht="15" hidden="1">
      <c r="A35" s="11" t="s">
        <v>376</v>
      </c>
      <c r="B35" s="10">
        <v>43360</v>
      </c>
      <c r="C35" s="10">
        <f t="shared" si="0"/>
        <v>43360</v>
      </c>
      <c r="D35" s="10">
        <f t="shared" si="0"/>
        <v>43360</v>
      </c>
      <c r="E35" s="10">
        <f>D35+1</f>
        <v>43361</v>
      </c>
      <c r="F35" s="13" t="s">
        <v>379</v>
      </c>
      <c r="G35" s="10">
        <f>E35+3</f>
        <v>43364</v>
      </c>
      <c r="H35" s="10">
        <f>G35+1</f>
        <v>43365</v>
      </c>
    </row>
    <row r="36" spans="1:8" s="57" customFormat="1" ht="15" hidden="1">
      <c r="A36" s="11" t="s">
        <v>374</v>
      </c>
      <c r="B36" s="10">
        <v>43367</v>
      </c>
      <c r="C36" s="10">
        <f t="shared" si="0"/>
        <v>43367</v>
      </c>
      <c r="D36" s="10">
        <f t="shared" si="0"/>
        <v>43367</v>
      </c>
      <c r="E36" s="10">
        <f aca="true" t="shared" si="1" ref="E36:E41">D36+1</f>
        <v>43368</v>
      </c>
      <c r="F36" s="13" t="s">
        <v>380</v>
      </c>
      <c r="G36" s="10">
        <f aca="true" t="shared" si="2" ref="G36:G41">E36+3</f>
        <v>43371</v>
      </c>
      <c r="H36" s="10">
        <f aca="true" t="shared" si="3" ref="H36:H41">G36+1</f>
        <v>43372</v>
      </c>
    </row>
    <row r="37" spans="1:8" s="57" customFormat="1" ht="15" hidden="1">
      <c r="A37" s="13" t="s">
        <v>375</v>
      </c>
      <c r="B37" s="10">
        <v>43374</v>
      </c>
      <c r="C37" s="10">
        <f t="shared" si="0"/>
        <v>43374</v>
      </c>
      <c r="D37" s="10">
        <f t="shared" si="0"/>
        <v>43374</v>
      </c>
      <c r="E37" s="10">
        <f t="shared" si="1"/>
        <v>43375</v>
      </c>
      <c r="F37" s="13" t="s">
        <v>381</v>
      </c>
      <c r="G37" s="10">
        <f t="shared" si="2"/>
        <v>43378</v>
      </c>
      <c r="H37" s="10">
        <f t="shared" si="3"/>
        <v>43379</v>
      </c>
    </row>
    <row r="38" spans="1:8" s="57" customFormat="1" ht="15" hidden="1">
      <c r="A38" s="11" t="s">
        <v>376</v>
      </c>
      <c r="B38" s="10">
        <v>43381</v>
      </c>
      <c r="C38" s="10">
        <f t="shared" si="0"/>
        <v>43381</v>
      </c>
      <c r="D38" s="10">
        <f t="shared" si="0"/>
        <v>43381</v>
      </c>
      <c r="E38" s="10">
        <f t="shared" si="1"/>
        <v>43382</v>
      </c>
      <c r="F38" s="13" t="s">
        <v>382</v>
      </c>
      <c r="G38" s="10">
        <f t="shared" si="2"/>
        <v>43385</v>
      </c>
      <c r="H38" s="10">
        <f t="shared" si="3"/>
        <v>43386</v>
      </c>
    </row>
    <row r="39" spans="1:8" s="57" customFormat="1" ht="15" hidden="1">
      <c r="A39" s="11" t="s">
        <v>374</v>
      </c>
      <c r="B39" s="10">
        <v>43388</v>
      </c>
      <c r="C39" s="10">
        <f t="shared" si="0"/>
        <v>43388</v>
      </c>
      <c r="D39" s="10">
        <f t="shared" si="0"/>
        <v>43388</v>
      </c>
      <c r="E39" s="10">
        <f t="shared" si="1"/>
        <v>43389</v>
      </c>
      <c r="F39" s="13" t="s">
        <v>383</v>
      </c>
      <c r="G39" s="10">
        <f t="shared" si="2"/>
        <v>43392</v>
      </c>
      <c r="H39" s="10">
        <f t="shared" si="3"/>
        <v>43393</v>
      </c>
    </row>
    <row r="40" spans="1:8" s="57" customFormat="1" ht="15" hidden="1">
      <c r="A40" s="13" t="s">
        <v>375</v>
      </c>
      <c r="B40" s="10">
        <v>43395</v>
      </c>
      <c r="C40" s="10">
        <f t="shared" si="0"/>
        <v>43395</v>
      </c>
      <c r="D40" s="10">
        <f t="shared" si="0"/>
        <v>43395</v>
      </c>
      <c r="E40" s="10">
        <f t="shared" si="1"/>
        <v>43396</v>
      </c>
      <c r="F40" s="13" t="s">
        <v>384</v>
      </c>
      <c r="G40" s="10">
        <f t="shared" si="2"/>
        <v>43399</v>
      </c>
      <c r="H40" s="10">
        <f t="shared" si="3"/>
        <v>43400</v>
      </c>
    </row>
    <row r="41" spans="1:8" s="57" customFormat="1" ht="15" hidden="1">
      <c r="A41" s="11" t="s">
        <v>376</v>
      </c>
      <c r="B41" s="10">
        <v>43402</v>
      </c>
      <c r="C41" s="10">
        <f t="shared" si="0"/>
        <v>43402</v>
      </c>
      <c r="D41" s="10">
        <f t="shared" si="0"/>
        <v>43402</v>
      </c>
      <c r="E41" s="10">
        <f t="shared" si="1"/>
        <v>43403</v>
      </c>
      <c r="F41" s="13" t="s">
        <v>385</v>
      </c>
      <c r="G41" s="10">
        <f t="shared" si="2"/>
        <v>43406</v>
      </c>
      <c r="H41" s="10">
        <f t="shared" si="3"/>
        <v>43407</v>
      </c>
    </row>
    <row r="42" spans="1:8" ht="15" hidden="1">
      <c r="A42" s="11" t="s">
        <v>374</v>
      </c>
      <c r="B42" s="10">
        <v>43409</v>
      </c>
      <c r="C42" s="10">
        <f aca="true" t="shared" si="4" ref="C42:C50">B42</f>
        <v>43409</v>
      </c>
      <c r="D42" s="10">
        <f aca="true" t="shared" si="5" ref="D42:D50">C42</f>
        <v>43409</v>
      </c>
      <c r="E42" s="10">
        <f aca="true" t="shared" si="6" ref="E42:E50">D42+1</f>
        <v>43410</v>
      </c>
      <c r="F42" s="13" t="s">
        <v>461</v>
      </c>
      <c r="G42" s="10">
        <f aca="true" t="shared" si="7" ref="G42:G50">E42+3</f>
        <v>43413</v>
      </c>
      <c r="H42" s="10">
        <f aca="true" t="shared" si="8" ref="H42:H50">G42+1</f>
        <v>43414</v>
      </c>
    </row>
    <row r="43" spans="1:8" ht="15" hidden="1">
      <c r="A43" s="13" t="s">
        <v>375</v>
      </c>
      <c r="B43" s="10">
        <v>43416</v>
      </c>
      <c r="C43" s="10">
        <f t="shared" si="4"/>
        <v>43416</v>
      </c>
      <c r="D43" s="10">
        <f t="shared" si="5"/>
        <v>43416</v>
      </c>
      <c r="E43" s="10">
        <f t="shared" si="6"/>
        <v>43417</v>
      </c>
      <c r="F43" s="13" t="s">
        <v>462</v>
      </c>
      <c r="G43" s="10">
        <f t="shared" si="7"/>
        <v>43420</v>
      </c>
      <c r="H43" s="10">
        <f t="shared" si="8"/>
        <v>43421</v>
      </c>
    </row>
    <row r="44" spans="1:8" ht="15" hidden="1">
      <c r="A44" s="11" t="s">
        <v>376</v>
      </c>
      <c r="B44" s="10">
        <v>43423</v>
      </c>
      <c r="C44" s="10">
        <f t="shared" si="4"/>
        <v>43423</v>
      </c>
      <c r="D44" s="10">
        <f t="shared" si="5"/>
        <v>43423</v>
      </c>
      <c r="E44" s="10">
        <f t="shared" si="6"/>
        <v>43424</v>
      </c>
      <c r="F44" s="13" t="s">
        <v>463</v>
      </c>
      <c r="G44" s="10">
        <f t="shared" si="7"/>
        <v>43427</v>
      </c>
      <c r="H44" s="10">
        <f t="shared" si="8"/>
        <v>43428</v>
      </c>
    </row>
    <row r="45" spans="1:8" ht="15" hidden="1">
      <c r="A45" s="11" t="s">
        <v>374</v>
      </c>
      <c r="B45" s="10">
        <v>43430</v>
      </c>
      <c r="C45" s="10">
        <f t="shared" si="4"/>
        <v>43430</v>
      </c>
      <c r="D45" s="10">
        <f t="shared" si="5"/>
        <v>43430</v>
      </c>
      <c r="E45" s="10">
        <f t="shared" si="6"/>
        <v>43431</v>
      </c>
      <c r="F45" s="13" t="s">
        <v>464</v>
      </c>
      <c r="G45" s="10">
        <f t="shared" si="7"/>
        <v>43434</v>
      </c>
      <c r="H45" s="10">
        <f t="shared" si="8"/>
        <v>43435</v>
      </c>
    </row>
    <row r="46" spans="1:8" ht="15" hidden="1">
      <c r="A46" s="13" t="s">
        <v>375</v>
      </c>
      <c r="B46" s="10">
        <v>43437</v>
      </c>
      <c r="C46" s="10">
        <f t="shared" si="4"/>
        <v>43437</v>
      </c>
      <c r="D46" s="10">
        <f t="shared" si="5"/>
        <v>43437</v>
      </c>
      <c r="E46" s="10">
        <f t="shared" si="6"/>
        <v>43438</v>
      </c>
      <c r="F46" s="13" t="s">
        <v>465</v>
      </c>
      <c r="G46" s="10">
        <f t="shared" si="7"/>
        <v>43441</v>
      </c>
      <c r="H46" s="10">
        <f t="shared" si="8"/>
        <v>43442</v>
      </c>
    </row>
    <row r="47" spans="1:8" ht="15" hidden="1">
      <c r="A47" s="11" t="s">
        <v>376</v>
      </c>
      <c r="B47" s="10">
        <v>43444</v>
      </c>
      <c r="C47" s="10">
        <f t="shared" si="4"/>
        <v>43444</v>
      </c>
      <c r="D47" s="10">
        <f t="shared" si="5"/>
        <v>43444</v>
      </c>
      <c r="E47" s="10">
        <f t="shared" si="6"/>
        <v>43445</v>
      </c>
      <c r="F47" s="13" t="s">
        <v>466</v>
      </c>
      <c r="G47" s="10">
        <f t="shared" si="7"/>
        <v>43448</v>
      </c>
      <c r="H47" s="10">
        <f t="shared" si="8"/>
        <v>43449</v>
      </c>
    </row>
    <row r="48" spans="1:8" ht="15" hidden="1">
      <c r="A48" s="11" t="s">
        <v>374</v>
      </c>
      <c r="B48" s="10">
        <v>43451</v>
      </c>
      <c r="C48" s="10">
        <f t="shared" si="4"/>
        <v>43451</v>
      </c>
      <c r="D48" s="10">
        <f t="shared" si="5"/>
        <v>43451</v>
      </c>
      <c r="E48" s="10">
        <f t="shared" si="6"/>
        <v>43452</v>
      </c>
      <c r="F48" s="13" t="s">
        <v>467</v>
      </c>
      <c r="G48" s="10">
        <f t="shared" si="7"/>
        <v>43455</v>
      </c>
      <c r="H48" s="10">
        <f t="shared" si="8"/>
        <v>43456</v>
      </c>
    </row>
    <row r="49" spans="1:8" ht="15" hidden="1">
      <c r="A49" s="13" t="s">
        <v>375</v>
      </c>
      <c r="B49" s="10">
        <v>43458</v>
      </c>
      <c r="C49" s="10">
        <f t="shared" si="4"/>
        <v>43458</v>
      </c>
      <c r="D49" s="10">
        <f t="shared" si="5"/>
        <v>43458</v>
      </c>
      <c r="E49" s="10">
        <f t="shared" si="6"/>
        <v>43459</v>
      </c>
      <c r="F49" s="13" t="s">
        <v>468</v>
      </c>
      <c r="G49" s="10">
        <f t="shared" si="7"/>
        <v>43462</v>
      </c>
      <c r="H49" s="10">
        <f t="shared" si="8"/>
        <v>43463</v>
      </c>
    </row>
    <row r="50" spans="1:8" ht="15" hidden="1">
      <c r="A50" s="11" t="s">
        <v>376</v>
      </c>
      <c r="B50" s="10">
        <v>43465</v>
      </c>
      <c r="C50" s="10">
        <f t="shared" si="4"/>
        <v>43465</v>
      </c>
      <c r="D50" s="10">
        <f t="shared" si="5"/>
        <v>43465</v>
      </c>
      <c r="E50" s="10">
        <f t="shared" si="6"/>
        <v>43466</v>
      </c>
      <c r="F50" s="13" t="s">
        <v>469</v>
      </c>
      <c r="G50" s="10">
        <f t="shared" si="7"/>
        <v>43469</v>
      </c>
      <c r="H50" s="10">
        <f t="shared" si="8"/>
        <v>43470</v>
      </c>
    </row>
    <row r="51" spans="1:8" ht="15">
      <c r="A51" s="149" t="s">
        <v>816</v>
      </c>
      <c r="B51" s="125" t="s">
        <v>620</v>
      </c>
      <c r="C51" s="125" t="str">
        <f aca="true" t="shared" si="9" ref="C51:C59">B51</f>
        <v>OMIT</v>
      </c>
      <c r="D51" s="125" t="str">
        <f aca="true" t="shared" si="10" ref="D51:D59">C51</f>
        <v>OMIT</v>
      </c>
      <c r="E51" s="125" t="s">
        <v>100</v>
      </c>
      <c r="F51" s="150" t="s">
        <v>817</v>
      </c>
      <c r="G51" s="10">
        <v>43111</v>
      </c>
      <c r="H51" s="10">
        <v>43112</v>
      </c>
    </row>
    <row r="52" spans="1:8" ht="15">
      <c r="A52" s="13" t="s">
        <v>375</v>
      </c>
      <c r="B52" s="10">
        <v>43479</v>
      </c>
      <c r="C52" s="10">
        <f t="shared" si="9"/>
        <v>43479</v>
      </c>
      <c r="D52" s="10">
        <f t="shared" si="10"/>
        <v>43479</v>
      </c>
      <c r="E52" s="10">
        <f aca="true" t="shared" si="11" ref="E52:E59">D52+1</f>
        <v>43480</v>
      </c>
      <c r="F52" s="13" t="s">
        <v>619</v>
      </c>
      <c r="G52" s="10">
        <f aca="true" t="shared" si="12" ref="G52:G59">E52+3</f>
        <v>43483</v>
      </c>
      <c r="H52" s="10">
        <f aca="true" t="shared" si="13" ref="H52:H59">G52+1</f>
        <v>43484</v>
      </c>
    </row>
    <row r="53" spans="1:8" ht="15">
      <c r="A53" s="11" t="s">
        <v>376</v>
      </c>
      <c r="B53" s="10">
        <v>43486</v>
      </c>
      <c r="C53" s="10">
        <f t="shared" si="9"/>
        <v>43486</v>
      </c>
      <c r="D53" s="10">
        <f t="shared" si="10"/>
        <v>43486</v>
      </c>
      <c r="E53" s="10">
        <f t="shared" si="11"/>
        <v>43487</v>
      </c>
      <c r="F53" s="104" t="s">
        <v>621</v>
      </c>
      <c r="G53" s="10">
        <f t="shared" si="12"/>
        <v>43490</v>
      </c>
      <c r="H53" s="10">
        <f t="shared" si="13"/>
        <v>43491</v>
      </c>
    </row>
    <row r="54" spans="1:8" ht="15">
      <c r="A54" s="149" t="s">
        <v>816</v>
      </c>
      <c r="B54" s="10">
        <v>43493</v>
      </c>
      <c r="C54" s="10">
        <f t="shared" si="9"/>
        <v>43493</v>
      </c>
      <c r="D54" s="10">
        <f t="shared" si="10"/>
        <v>43493</v>
      </c>
      <c r="E54" s="10">
        <f t="shared" si="11"/>
        <v>43494</v>
      </c>
      <c r="F54" s="150" t="s">
        <v>818</v>
      </c>
      <c r="G54" s="10">
        <f t="shared" si="12"/>
        <v>43497</v>
      </c>
      <c r="H54" s="10">
        <f t="shared" si="13"/>
        <v>43498</v>
      </c>
    </row>
    <row r="55" spans="1:8" ht="15">
      <c r="A55" s="13" t="s">
        <v>375</v>
      </c>
      <c r="B55" s="10">
        <v>43500</v>
      </c>
      <c r="C55" s="10">
        <f t="shared" si="9"/>
        <v>43500</v>
      </c>
      <c r="D55" s="10">
        <f t="shared" si="10"/>
        <v>43500</v>
      </c>
      <c r="E55" s="10">
        <f t="shared" si="11"/>
        <v>43501</v>
      </c>
      <c r="F55" s="104" t="s">
        <v>622</v>
      </c>
      <c r="G55" s="10">
        <f t="shared" si="12"/>
        <v>43504</v>
      </c>
      <c r="H55" s="10">
        <f t="shared" si="13"/>
        <v>43505</v>
      </c>
    </row>
    <row r="56" spans="1:8" ht="15">
      <c r="A56" s="11" t="s">
        <v>376</v>
      </c>
      <c r="B56" s="10">
        <v>43507</v>
      </c>
      <c r="C56" s="10">
        <f t="shared" si="9"/>
        <v>43507</v>
      </c>
      <c r="D56" s="10">
        <f t="shared" si="10"/>
        <v>43507</v>
      </c>
      <c r="E56" s="10">
        <f t="shared" si="11"/>
        <v>43508</v>
      </c>
      <c r="F56" s="104" t="s">
        <v>623</v>
      </c>
      <c r="G56" s="10">
        <f t="shared" si="12"/>
        <v>43511</v>
      </c>
      <c r="H56" s="10">
        <f t="shared" si="13"/>
        <v>43512</v>
      </c>
    </row>
    <row r="57" spans="1:8" ht="15">
      <c r="A57" s="11" t="s">
        <v>816</v>
      </c>
      <c r="B57" s="10">
        <v>43514</v>
      </c>
      <c r="C57" s="10">
        <f t="shared" si="9"/>
        <v>43514</v>
      </c>
      <c r="D57" s="10">
        <f t="shared" si="10"/>
        <v>43514</v>
      </c>
      <c r="E57" s="10">
        <f t="shared" si="11"/>
        <v>43515</v>
      </c>
      <c r="F57" s="104" t="s">
        <v>819</v>
      </c>
      <c r="G57" s="10">
        <f t="shared" si="12"/>
        <v>43518</v>
      </c>
      <c r="H57" s="10">
        <f t="shared" si="13"/>
        <v>43519</v>
      </c>
    </row>
    <row r="58" spans="1:8" ht="15">
      <c r="A58" s="13" t="s">
        <v>375</v>
      </c>
      <c r="B58" s="10">
        <v>43521</v>
      </c>
      <c r="C58" s="10">
        <f t="shared" si="9"/>
        <v>43521</v>
      </c>
      <c r="D58" s="10">
        <f t="shared" si="10"/>
        <v>43521</v>
      </c>
      <c r="E58" s="10">
        <f t="shared" si="11"/>
        <v>43522</v>
      </c>
      <c r="F58" s="104" t="s">
        <v>624</v>
      </c>
      <c r="G58" s="10">
        <f t="shared" si="12"/>
        <v>43525</v>
      </c>
      <c r="H58" s="10">
        <f t="shared" si="13"/>
        <v>43526</v>
      </c>
    </row>
    <row r="59" spans="1:8" ht="15">
      <c r="A59" s="11" t="s">
        <v>376</v>
      </c>
      <c r="B59" s="10">
        <v>43528</v>
      </c>
      <c r="C59" s="10">
        <f t="shared" si="9"/>
        <v>43528</v>
      </c>
      <c r="D59" s="10">
        <f t="shared" si="10"/>
        <v>43528</v>
      </c>
      <c r="E59" s="10">
        <f t="shared" si="11"/>
        <v>43529</v>
      </c>
      <c r="F59" s="104" t="s">
        <v>625</v>
      </c>
      <c r="G59" s="10">
        <f t="shared" si="12"/>
        <v>43532</v>
      </c>
      <c r="H59" s="10">
        <f t="shared" si="13"/>
        <v>43533</v>
      </c>
    </row>
    <row r="60" spans="1:8" ht="15">
      <c r="A60" s="11" t="s">
        <v>816</v>
      </c>
      <c r="B60" s="10">
        <v>43535</v>
      </c>
      <c r="C60" s="10">
        <f aca="true" t="shared" si="14" ref="C60:D65">B60</f>
        <v>43535</v>
      </c>
      <c r="D60" s="10">
        <f t="shared" si="14"/>
        <v>43535</v>
      </c>
      <c r="E60" s="10">
        <f aca="true" t="shared" si="15" ref="E60:E65">D60+1</f>
        <v>43536</v>
      </c>
      <c r="F60" s="104" t="s">
        <v>820</v>
      </c>
      <c r="G60" s="10">
        <f aca="true" t="shared" si="16" ref="G60:G65">E60+3</f>
        <v>43539</v>
      </c>
      <c r="H60" s="10">
        <f aca="true" t="shared" si="17" ref="H60:H65">G60+1</f>
        <v>43540</v>
      </c>
    </row>
    <row r="61" spans="1:8" ht="15">
      <c r="A61" s="13" t="s">
        <v>375</v>
      </c>
      <c r="B61" s="10">
        <v>43542</v>
      </c>
      <c r="C61" s="10">
        <f t="shared" si="14"/>
        <v>43542</v>
      </c>
      <c r="D61" s="10">
        <f t="shared" si="14"/>
        <v>43542</v>
      </c>
      <c r="E61" s="10">
        <f t="shared" si="15"/>
        <v>43543</v>
      </c>
      <c r="F61" s="13" t="s">
        <v>887</v>
      </c>
      <c r="G61" s="10">
        <f t="shared" si="16"/>
        <v>43546</v>
      </c>
      <c r="H61" s="10">
        <f t="shared" si="17"/>
        <v>43547</v>
      </c>
    </row>
    <row r="62" spans="1:8" ht="15">
      <c r="A62" s="11" t="s">
        <v>376</v>
      </c>
      <c r="B62" s="10">
        <v>43549</v>
      </c>
      <c r="C62" s="10">
        <f t="shared" si="14"/>
        <v>43549</v>
      </c>
      <c r="D62" s="10">
        <f t="shared" si="14"/>
        <v>43549</v>
      </c>
      <c r="E62" s="10">
        <f t="shared" si="15"/>
        <v>43550</v>
      </c>
      <c r="F62" s="13" t="s">
        <v>888</v>
      </c>
      <c r="G62" s="10">
        <f t="shared" si="16"/>
        <v>43553</v>
      </c>
      <c r="H62" s="10">
        <f t="shared" si="17"/>
        <v>43554</v>
      </c>
    </row>
    <row r="63" spans="1:8" ht="15">
      <c r="A63" s="11" t="s">
        <v>816</v>
      </c>
      <c r="B63" s="10">
        <v>43556</v>
      </c>
      <c r="C63" s="10">
        <f t="shared" si="14"/>
        <v>43556</v>
      </c>
      <c r="D63" s="10">
        <f t="shared" si="14"/>
        <v>43556</v>
      </c>
      <c r="E63" s="10">
        <f t="shared" si="15"/>
        <v>43557</v>
      </c>
      <c r="F63" s="13" t="s">
        <v>889</v>
      </c>
      <c r="G63" s="10">
        <f t="shared" si="16"/>
        <v>43560</v>
      </c>
      <c r="H63" s="10">
        <f t="shared" si="17"/>
        <v>43561</v>
      </c>
    </row>
    <row r="64" spans="1:8" ht="15">
      <c r="A64" s="13" t="s">
        <v>375</v>
      </c>
      <c r="B64" s="10">
        <v>43563</v>
      </c>
      <c r="C64" s="10">
        <f t="shared" si="14"/>
        <v>43563</v>
      </c>
      <c r="D64" s="10">
        <f t="shared" si="14"/>
        <v>43563</v>
      </c>
      <c r="E64" s="10">
        <f t="shared" si="15"/>
        <v>43564</v>
      </c>
      <c r="F64" s="13" t="s">
        <v>890</v>
      </c>
      <c r="G64" s="10">
        <f t="shared" si="16"/>
        <v>43567</v>
      </c>
      <c r="H64" s="10">
        <f t="shared" si="17"/>
        <v>43568</v>
      </c>
    </row>
    <row r="65" spans="1:8" ht="15">
      <c r="A65" s="150" t="s">
        <v>891</v>
      </c>
      <c r="B65" s="10">
        <v>43570</v>
      </c>
      <c r="C65" s="10">
        <f t="shared" si="14"/>
        <v>43570</v>
      </c>
      <c r="D65" s="10">
        <f t="shared" si="14"/>
        <v>43570</v>
      </c>
      <c r="E65" s="10">
        <f t="shared" si="15"/>
        <v>43571</v>
      </c>
      <c r="F65" s="150" t="s">
        <v>892</v>
      </c>
      <c r="G65" s="10">
        <f t="shared" si="16"/>
        <v>43574</v>
      </c>
      <c r="H65" s="10">
        <f t="shared" si="17"/>
        <v>43575</v>
      </c>
    </row>
  </sheetData>
  <sheetProtection/>
  <mergeCells count="24">
    <mergeCell ref="G5:H5"/>
    <mergeCell ref="A6:A7"/>
    <mergeCell ref="D30:E30"/>
    <mergeCell ref="A28:H28"/>
    <mergeCell ref="B30:C30"/>
    <mergeCell ref="G30:H30"/>
    <mergeCell ref="B1:H1"/>
    <mergeCell ref="B2:H2"/>
    <mergeCell ref="A4:H4"/>
    <mergeCell ref="B5:C5"/>
    <mergeCell ref="D5:E5"/>
    <mergeCell ref="G29:H29"/>
    <mergeCell ref="B6:C6"/>
    <mergeCell ref="D6:E6"/>
    <mergeCell ref="G6:H6"/>
    <mergeCell ref="B7:C7"/>
    <mergeCell ref="G31:H31"/>
    <mergeCell ref="A30:A31"/>
    <mergeCell ref="D7:E7"/>
    <mergeCell ref="G7:H7"/>
    <mergeCell ref="B29:C29"/>
    <mergeCell ref="D29:E29"/>
    <mergeCell ref="B31:C31"/>
    <mergeCell ref="D31:E3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4"/>
  <sheetViews>
    <sheetView zoomScalePageLayoutView="0" workbookViewId="0" topLeftCell="A4">
      <selection activeCell="I24" sqref="I24"/>
    </sheetView>
  </sheetViews>
  <sheetFormatPr defaultColWidth="9.00390625" defaultRowHeight="14.25"/>
  <cols>
    <col min="1" max="1" width="18.00390625" style="0" customWidth="1"/>
    <col min="2" max="17" width="8.50390625" style="0" customWidth="1"/>
  </cols>
  <sheetData>
    <row r="1" spans="2:20" ht="51.75" customHeight="1">
      <c r="B1" s="211" t="s">
        <v>68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51"/>
      <c r="S1" s="51"/>
      <c r="T1" s="52"/>
    </row>
    <row r="2" spans="2:20" ht="16.5" customHeight="1">
      <c r="B2" s="212" t="s">
        <v>69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53"/>
      <c r="S2" s="53"/>
      <c r="T2" s="53"/>
    </row>
    <row r="3" spans="1:256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9" ht="15">
      <c r="A4" s="243" t="s">
        <v>185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4"/>
      <c r="Q4" s="244"/>
      <c r="R4" s="244"/>
      <c r="S4" s="244"/>
    </row>
    <row r="5" spans="1:19" ht="15">
      <c r="A5" s="19" t="s">
        <v>1</v>
      </c>
      <c r="B5" s="19" t="s">
        <v>2</v>
      </c>
      <c r="C5" s="241" t="s">
        <v>186</v>
      </c>
      <c r="D5" s="203"/>
      <c r="E5" s="241" t="s">
        <v>6</v>
      </c>
      <c r="F5" s="203"/>
      <c r="G5" s="241" t="s">
        <v>7</v>
      </c>
      <c r="H5" s="203"/>
      <c r="I5" s="247" t="s">
        <v>187</v>
      </c>
      <c r="J5" s="246"/>
      <c r="K5" s="239" t="s">
        <v>196</v>
      </c>
      <c r="L5" s="240"/>
      <c r="M5" s="19" t="s">
        <v>2</v>
      </c>
      <c r="N5" s="239" t="s">
        <v>7</v>
      </c>
      <c r="O5" s="242"/>
      <c r="P5" s="241" t="s">
        <v>186</v>
      </c>
      <c r="Q5" s="203"/>
      <c r="R5" s="241" t="s">
        <v>6</v>
      </c>
      <c r="S5" s="203"/>
    </row>
    <row r="6" spans="1:19" ht="15">
      <c r="A6" s="20" t="s">
        <v>3</v>
      </c>
      <c r="B6" s="20" t="s">
        <v>4</v>
      </c>
      <c r="C6" s="203" t="s">
        <v>8</v>
      </c>
      <c r="D6" s="203"/>
      <c r="E6" s="203" t="s">
        <v>9</v>
      </c>
      <c r="F6" s="203"/>
      <c r="G6" s="203" t="s">
        <v>10</v>
      </c>
      <c r="H6" s="203"/>
      <c r="I6" s="245" t="s">
        <v>261</v>
      </c>
      <c r="J6" s="246"/>
      <c r="K6" s="204" t="s">
        <v>11</v>
      </c>
      <c r="L6" s="240"/>
      <c r="M6" s="20" t="s">
        <v>4</v>
      </c>
      <c r="N6" s="204" t="s">
        <v>10</v>
      </c>
      <c r="O6" s="205"/>
      <c r="P6" s="203" t="s">
        <v>8</v>
      </c>
      <c r="Q6" s="203"/>
      <c r="R6" s="203" t="s">
        <v>9</v>
      </c>
      <c r="S6" s="203"/>
    </row>
    <row r="7" spans="1:19" ht="15">
      <c r="A7" s="21"/>
      <c r="B7" s="22"/>
      <c r="C7" s="233" t="s">
        <v>5</v>
      </c>
      <c r="D7" s="233"/>
      <c r="E7" s="233" t="s">
        <v>13</v>
      </c>
      <c r="F7" s="233"/>
      <c r="G7" s="233" t="s">
        <v>5</v>
      </c>
      <c r="H7" s="233"/>
      <c r="I7" s="269" t="s">
        <v>5</v>
      </c>
      <c r="J7" s="269"/>
      <c r="K7" s="233" t="s">
        <v>5</v>
      </c>
      <c r="L7" s="233"/>
      <c r="M7" s="22"/>
      <c r="N7" s="204" t="s">
        <v>5</v>
      </c>
      <c r="O7" s="205"/>
      <c r="P7" s="233" t="s">
        <v>5</v>
      </c>
      <c r="Q7" s="233"/>
      <c r="R7" s="233" t="s">
        <v>13</v>
      </c>
      <c r="S7" s="233"/>
    </row>
    <row r="8" spans="1:19" ht="26.25">
      <c r="A8" s="21"/>
      <c r="B8" s="23"/>
      <c r="C8" s="24" t="s">
        <v>188</v>
      </c>
      <c r="D8" s="24" t="s">
        <v>189</v>
      </c>
      <c r="E8" s="41" t="s">
        <v>14</v>
      </c>
      <c r="F8" s="41" t="s">
        <v>15</v>
      </c>
      <c r="G8" s="24" t="s">
        <v>16</v>
      </c>
      <c r="H8" s="24" t="s">
        <v>190</v>
      </c>
      <c r="I8" s="73" t="s">
        <v>191</v>
      </c>
      <c r="J8" s="73" t="s">
        <v>192</v>
      </c>
      <c r="K8" s="24" t="s">
        <v>193</v>
      </c>
      <c r="L8" s="24" t="s">
        <v>194</v>
      </c>
      <c r="M8" s="23"/>
      <c r="N8" s="24" t="s">
        <v>17</v>
      </c>
      <c r="O8" s="24" t="s">
        <v>195</v>
      </c>
      <c r="P8" s="24" t="s">
        <v>188</v>
      </c>
      <c r="Q8" s="24" t="s">
        <v>189</v>
      </c>
      <c r="R8" s="41" t="s">
        <v>14</v>
      </c>
      <c r="S8" s="41" t="s">
        <v>15</v>
      </c>
    </row>
    <row r="9" spans="1:19" ht="15" hidden="1">
      <c r="A9" s="30" t="s">
        <v>323</v>
      </c>
      <c r="B9" s="30" t="s">
        <v>517</v>
      </c>
      <c r="C9" s="28">
        <v>43439</v>
      </c>
      <c r="D9" s="28">
        <v>43444</v>
      </c>
      <c r="E9" s="29">
        <v>43445</v>
      </c>
      <c r="F9" s="29">
        <v>43446</v>
      </c>
      <c r="G9" s="29">
        <v>43449</v>
      </c>
      <c r="H9" s="28">
        <v>43449</v>
      </c>
      <c r="I9" s="118" t="s">
        <v>100</v>
      </c>
      <c r="J9" s="118" t="s">
        <v>100</v>
      </c>
      <c r="K9" s="28">
        <v>43451</v>
      </c>
      <c r="L9" s="28">
        <v>43452</v>
      </c>
      <c r="M9" s="30" t="s">
        <v>519</v>
      </c>
      <c r="N9" s="26">
        <v>43453</v>
      </c>
      <c r="O9" s="26">
        <v>43454</v>
      </c>
      <c r="P9" s="236" t="s">
        <v>591</v>
      </c>
      <c r="Q9" s="237"/>
      <c r="R9" s="234" t="s">
        <v>592</v>
      </c>
      <c r="S9" s="235"/>
    </row>
    <row r="10" spans="1:19" ht="15" hidden="1">
      <c r="A10" s="30" t="s">
        <v>337</v>
      </c>
      <c r="B10" s="30" t="s">
        <v>517</v>
      </c>
      <c r="C10" s="28">
        <v>43446</v>
      </c>
      <c r="D10" s="28">
        <v>43447</v>
      </c>
      <c r="E10" s="29">
        <v>43447</v>
      </c>
      <c r="F10" s="29">
        <v>43448</v>
      </c>
      <c r="G10" s="29">
        <v>43451</v>
      </c>
      <c r="H10" s="28">
        <v>43451</v>
      </c>
      <c r="I10" s="28">
        <v>43452</v>
      </c>
      <c r="J10" s="28">
        <v>43452</v>
      </c>
      <c r="K10" s="28">
        <v>43453</v>
      </c>
      <c r="L10" s="28">
        <v>43454</v>
      </c>
      <c r="M10" s="30" t="s">
        <v>520</v>
      </c>
      <c r="N10" s="26">
        <v>43456</v>
      </c>
      <c r="O10" s="26">
        <v>43457</v>
      </c>
      <c r="P10" s="26">
        <v>43460</v>
      </c>
      <c r="Q10" s="26">
        <f>P10+1</f>
        <v>43461</v>
      </c>
      <c r="R10" s="27">
        <f>Q10</f>
        <v>43461</v>
      </c>
      <c r="S10" s="26">
        <f>R10+1</f>
        <v>43462</v>
      </c>
    </row>
    <row r="11" spans="1:19" ht="15" hidden="1">
      <c r="A11" s="30" t="s">
        <v>323</v>
      </c>
      <c r="B11" s="30" t="s">
        <v>516</v>
      </c>
      <c r="C11" s="236" t="s">
        <v>591</v>
      </c>
      <c r="D11" s="237"/>
      <c r="E11" s="234" t="s">
        <v>592</v>
      </c>
      <c r="F11" s="235"/>
      <c r="G11" s="29">
        <v>43460</v>
      </c>
      <c r="H11" s="28">
        <v>43461</v>
      </c>
      <c r="I11" s="28">
        <v>43461</v>
      </c>
      <c r="J11" s="28">
        <v>43461</v>
      </c>
      <c r="K11" s="28">
        <v>43463</v>
      </c>
      <c r="L11" s="28">
        <v>43464</v>
      </c>
      <c r="M11" s="30" t="s">
        <v>521</v>
      </c>
      <c r="N11" s="26">
        <v>43465</v>
      </c>
      <c r="O11" s="26">
        <v>43465</v>
      </c>
      <c r="P11" s="26">
        <v>43467</v>
      </c>
      <c r="Q11" s="26">
        <f>P11+1</f>
        <v>43468</v>
      </c>
      <c r="R11" s="27">
        <f>Q11</f>
        <v>43468</v>
      </c>
      <c r="S11" s="26">
        <f>R11+1</f>
        <v>43469</v>
      </c>
    </row>
    <row r="12" spans="1:19" ht="15" hidden="1">
      <c r="A12" s="30" t="s">
        <v>337</v>
      </c>
      <c r="B12" s="25" t="s">
        <v>518</v>
      </c>
      <c r="C12" s="28">
        <v>43460</v>
      </c>
      <c r="D12" s="28">
        <v>43461</v>
      </c>
      <c r="E12" s="29">
        <v>43461</v>
      </c>
      <c r="F12" s="29">
        <v>43462</v>
      </c>
      <c r="G12" s="29">
        <v>43465</v>
      </c>
      <c r="H12" s="28">
        <v>43465</v>
      </c>
      <c r="I12" s="118" t="s">
        <v>100</v>
      </c>
      <c r="J12" s="118" t="s">
        <v>100</v>
      </c>
      <c r="K12" s="28">
        <v>43467</v>
      </c>
      <c r="L12" s="28">
        <v>43468</v>
      </c>
      <c r="M12" s="72" t="s">
        <v>522</v>
      </c>
      <c r="N12" s="26">
        <v>43470</v>
      </c>
      <c r="O12" s="26">
        <v>43471</v>
      </c>
      <c r="P12" s="26">
        <v>43474</v>
      </c>
      <c r="Q12" s="26">
        <f>P12+1</f>
        <v>43475</v>
      </c>
      <c r="R12" s="27">
        <f>Q12</f>
        <v>43475</v>
      </c>
      <c r="S12" s="26">
        <f>R12+1</f>
        <v>43476</v>
      </c>
    </row>
    <row r="13" spans="1:19" ht="15" hidden="1">
      <c r="A13" s="30" t="s">
        <v>626</v>
      </c>
      <c r="B13" s="25" t="s">
        <v>627</v>
      </c>
      <c r="C13" s="26">
        <v>43468</v>
      </c>
      <c r="D13" s="26">
        <v>43104</v>
      </c>
      <c r="E13" s="27">
        <v>43104</v>
      </c>
      <c r="F13" s="26">
        <f>E13+1</f>
        <v>43105</v>
      </c>
      <c r="G13" s="29">
        <v>43472</v>
      </c>
      <c r="H13" s="28">
        <v>43473</v>
      </c>
      <c r="I13" s="118" t="s">
        <v>100</v>
      </c>
      <c r="J13" s="118" t="s">
        <v>100</v>
      </c>
      <c r="K13" s="118">
        <v>43475</v>
      </c>
      <c r="L13" s="118">
        <v>43475</v>
      </c>
      <c r="M13" s="218" t="s">
        <v>628</v>
      </c>
      <c r="N13" s="219"/>
      <c r="O13" s="219"/>
      <c r="P13" s="219"/>
      <c r="Q13" s="219"/>
      <c r="R13" s="219"/>
      <c r="S13" s="220"/>
    </row>
    <row r="14" spans="1:19" ht="15" hidden="1">
      <c r="A14" s="127" t="s">
        <v>704</v>
      </c>
      <c r="B14" s="25"/>
      <c r="C14" s="26"/>
      <c r="D14" s="26"/>
      <c r="E14" s="27"/>
      <c r="F14" s="26"/>
      <c r="G14" s="29"/>
      <c r="H14" s="28"/>
      <c r="I14" s="28"/>
      <c r="J14" s="28"/>
      <c r="K14" s="118">
        <v>43476</v>
      </c>
      <c r="L14" s="118">
        <v>43477</v>
      </c>
      <c r="M14" s="129" t="s">
        <v>637</v>
      </c>
      <c r="N14" s="84">
        <v>43113</v>
      </c>
      <c r="O14" s="84">
        <v>43114</v>
      </c>
      <c r="P14" s="84">
        <v>43116</v>
      </c>
      <c r="Q14" s="84">
        <v>43116</v>
      </c>
      <c r="R14" s="84">
        <v>43120</v>
      </c>
      <c r="S14" s="84">
        <v>43120</v>
      </c>
    </row>
    <row r="15" spans="1:19" ht="15" hidden="1">
      <c r="A15" s="30" t="s">
        <v>638</v>
      </c>
      <c r="B15" s="25" t="s">
        <v>639</v>
      </c>
      <c r="C15" s="28">
        <v>43474</v>
      </c>
      <c r="D15" s="28">
        <v>43475</v>
      </c>
      <c r="E15" s="29">
        <v>43475</v>
      </c>
      <c r="F15" s="29">
        <v>43476</v>
      </c>
      <c r="G15" s="29">
        <v>43479</v>
      </c>
      <c r="H15" s="28">
        <v>43479</v>
      </c>
      <c r="I15" s="118" t="s">
        <v>100</v>
      </c>
      <c r="J15" s="118" t="s">
        <v>100</v>
      </c>
      <c r="K15" s="126">
        <v>43481</v>
      </c>
      <c r="L15" s="126">
        <v>43482</v>
      </c>
      <c r="M15" s="230" t="s">
        <v>640</v>
      </c>
      <c r="N15" s="231"/>
      <c r="O15" s="231"/>
      <c r="P15" s="231"/>
      <c r="Q15" s="231"/>
      <c r="R15" s="231"/>
      <c r="S15" s="232"/>
    </row>
    <row r="16" spans="1:19" ht="15" hidden="1">
      <c r="A16" s="92" t="s">
        <v>641</v>
      </c>
      <c r="B16" s="25"/>
      <c r="C16" s="28"/>
      <c r="D16" s="28"/>
      <c r="E16" s="29"/>
      <c r="F16" s="29"/>
      <c r="G16" s="29"/>
      <c r="H16" s="28"/>
      <c r="I16" s="28"/>
      <c r="J16" s="28"/>
      <c r="K16" s="93">
        <v>43483</v>
      </c>
      <c r="L16" s="93">
        <v>43484</v>
      </c>
      <c r="M16" s="131" t="s">
        <v>637</v>
      </c>
      <c r="N16" s="85">
        <v>43120</v>
      </c>
      <c r="O16" s="85">
        <v>43121</v>
      </c>
      <c r="P16" s="85">
        <v>43123</v>
      </c>
      <c r="Q16" s="85">
        <v>43124</v>
      </c>
      <c r="R16" s="85">
        <v>43127</v>
      </c>
      <c r="S16" s="85">
        <v>43128</v>
      </c>
    </row>
    <row r="17" spans="1:19" ht="15" hidden="1">
      <c r="A17" s="30" t="s">
        <v>704</v>
      </c>
      <c r="B17" s="25" t="s">
        <v>630</v>
      </c>
      <c r="C17" s="28">
        <v>43481</v>
      </c>
      <c r="D17" s="28">
        <v>43481</v>
      </c>
      <c r="E17" s="29">
        <v>43485</v>
      </c>
      <c r="F17" s="29">
        <v>43485</v>
      </c>
      <c r="G17" s="29">
        <v>43488</v>
      </c>
      <c r="H17" s="28">
        <v>43488</v>
      </c>
      <c r="I17" s="28" t="s">
        <v>631</v>
      </c>
      <c r="J17" s="28" t="s">
        <v>631</v>
      </c>
      <c r="K17" s="28">
        <v>43490</v>
      </c>
      <c r="L17" s="28">
        <v>43491</v>
      </c>
      <c r="M17" s="129" t="s">
        <v>804</v>
      </c>
      <c r="N17" s="84" t="s">
        <v>805</v>
      </c>
      <c r="O17" s="84" t="s">
        <v>805</v>
      </c>
      <c r="P17" s="84" t="s">
        <v>805</v>
      </c>
      <c r="Q17" s="84" t="s">
        <v>805</v>
      </c>
      <c r="R17" s="133">
        <v>43498</v>
      </c>
      <c r="S17" s="133">
        <v>43499</v>
      </c>
    </row>
    <row r="18" spans="1:19" ht="15" hidden="1">
      <c r="A18" s="30" t="s">
        <v>632</v>
      </c>
      <c r="B18" s="25" t="s">
        <v>633</v>
      </c>
      <c r="C18" s="28">
        <v>43488</v>
      </c>
      <c r="D18" s="28">
        <v>43488</v>
      </c>
      <c r="E18" s="29">
        <v>43492</v>
      </c>
      <c r="F18" s="29">
        <v>43492</v>
      </c>
      <c r="G18" s="29">
        <v>43495</v>
      </c>
      <c r="H18" s="28">
        <v>43495</v>
      </c>
      <c r="I18" s="28" t="s">
        <v>634</v>
      </c>
      <c r="J18" s="28" t="s">
        <v>634</v>
      </c>
      <c r="K18" s="28">
        <v>43497</v>
      </c>
      <c r="L18" s="28">
        <v>43497</v>
      </c>
      <c r="M18" s="227" t="s">
        <v>635</v>
      </c>
      <c r="N18" s="228"/>
      <c r="O18" s="228"/>
      <c r="P18" s="228"/>
      <c r="Q18" s="228"/>
      <c r="R18" s="228"/>
      <c r="S18" s="229"/>
    </row>
    <row r="19" spans="1:19" ht="15" hidden="1">
      <c r="A19" s="30" t="s">
        <v>704</v>
      </c>
      <c r="B19" s="25" t="s">
        <v>636</v>
      </c>
      <c r="C19" s="84" t="s">
        <v>805</v>
      </c>
      <c r="D19" s="84" t="s">
        <v>805</v>
      </c>
      <c r="E19" s="133">
        <v>43498</v>
      </c>
      <c r="F19" s="133">
        <v>43499</v>
      </c>
      <c r="G19" s="146">
        <v>43502</v>
      </c>
      <c r="H19" s="133">
        <v>43502</v>
      </c>
      <c r="I19" s="28" t="s">
        <v>634</v>
      </c>
      <c r="J19" s="28" t="s">
        <v>634</v>
      </c>
      <c r="K19" s="118">
        <v>43504</v>
      </c>
      <c r="L19" s="118">
        <v>43504</v>
      </c>
      <c r="M19" s="227" t="s">
        <v>635</v>
      </c>
      <c r="N19" s="228"/>
      <c r="O19" s="228"/>
      <c r="P19" s="228"/>
      <c r="Q19" s="228"/>
      <c r="R19" s="228"/>
      <c r="S19" s="229"/>
    </row>
    <row r="20" spans="1:19" ht="15">
      <c r="A20" s="30" t="s">
        <v>632</v>
      </c>
      <c r="B20" s="25" t="s">
        <v>740</v>
      </c>
      <c r="C20" s="248" t="s">
        <v>731</v>
      </c>
      <c r="D20" s="249"/>
      <c r="E20" s="249"/>
      <c r="F20" s="249"/>
      <c r="G20" s="249"/>
      <c r="H20" s="249"/>
      <c r="I20" s="250"/>
      <c r="J20" s="136" t="s">
        <v>649</v>
      </c>
      <c r="K20" s="28">
        <v>43146</v>
      </c>
      <c r="L20" s="28">
        <v>43147</v>
      </c>
      <c r="M20" s="72" t="s">
        <v>650</v>
      </c>
      <c r="N20" s="26">
        <v>43513</v>
      </c>
      <c r="O20" s="26">
        <v>43513</v>
      </c>
      <c r="P20" s="26">
        <v>43151</v>
      </c>
      <c r="Q20" s="26">
        <v>43151</v>
      </c>
      <c r="R20" s="27">
        <v>43155</v>
      </c>
      <c r="S20" s="26">
        <v>43155</v>
      </c>
    </row>
    <row r="21" spans="1:19" ht="15">
      <c r="A21" s="30" t="s">
        <v>704</v>
      </c>
      <c r="B21" s="25" t="s">
        <v>556</v>
      </c>
      <c r="C21" s="248" t="s">
        <v>731</v>
      </c>
      <c r="D21" s="249"/>
      <c r="E21" s="249"/>
      <c r="F21" s="249"/>
      <c r="G21" s="249"/>
      <c r="H21" s="249"/>
      <c r="I21" s="250"/>
      <c r="J21" s="136" t="s">
        <v>725</v>
      </c>
      <c r="K21" s="28">
        <v>43518</v>
      </c>
      <c r="L21" s="28">
        <v>43519</v>
      </c>
      <c r="M21" s="72" t="s">
        <v>726</v>
      </c>
      <c r="N21" s="94" t="s">
        <v>100</v>
      </c>
      <c r="O21" s="94" t="s">
        <v>934</v>
      </c>
      <c r="P21" s="26">
        <v>43158</v>
      </c>
      <c r="Q21" s="26">
        <v>43158</v>
      </c>
      <c r="R21" s="27">
        <v>43162</v>
      </c>
      <c r="S21" s="26">
        <v>43162</v>
      </c>
    </row>
    <row r="22" spans="1:19" ht="15">
      <c r="A22" s="30" t="s">
        <v>727</v>
      </c>
      <c r="B22" s="30" t="s">
        <v>728</v>
      </c>
      <c r="C22" s="28">
        <v>43151</v>
      </c>
      <c r="D22" s="28">
        <v>43151</v>
      </c>
      <c r="E22" s="29">
        <v>43520</v>
      </c>
      <c r="F22" s="29">
        <v>43520</v>
      </c>
      <c r="G22" s="29">
        <v>43523</v>
      </c>
      <c r="H22" s="28">
        <v>43523</v>
      </c>
      <c r="I22" s="28" t="s">
        <v>729</v>
      </c>
      <c r="J22" s="28" t="s">
        <v>729</v>
      </c>
      <c r="K22" s="28">
        <v>43525</v>
      </c>
      <c r="L22" s="28">
        <v>43526</v>
      </c>
      <c r="M22" s="30" t="s">
        <v>730</v>
      </c>
      <c r="N22" s="162" t="s">
        <v>945</v>
      </c>
      <c r="O22" s="162" t="s">
        <v>945</v>
      </c>
      <c r="P22" s="85">
        <v>43166</v>
      </c>
      <c r="Q22" s="85">
        <v>43166</v>
      </c>
      <c r="R22" s="167">
        <v>43167</v>
      </c>
      <c r="S22" s="131">
        <v>43167</v>
      </c>
    </row>
    <row r="23" spans="1:19" ht="15">
      <c r="A23" s="30" t="s">
        <v>793</v>
      </c>
      <c r="B23" s="30" t="s">
        <v>788</v>
      </c>
      <c r="C23" s="84">
        <v>43158</v>
      </c>
      <c r="D23" s="84">
        <v>43158</v>
      </c>
      <c r="E23" s="29"/>
      <c r="F23" s="29"/>
      <c r="G23" s="29">
        <v>43530</v>
      </c>
      <c r="H23" s="28">
        <v>43530</v>
      </c>
      <c r="I23" s="28"/>
      <c r="J23" s="28"/>
      <c r="K23" s="28">
        <v>43532</v>
      </c>
      <c r="L23" s="28">
        <v>43532</v>
      </c>
      <c r="M23" s="30"/>
      <c r="N23" s="26"/>
      <c r="O23" s="26"/>
      <c r="P23" s="26"/>
      <c r="Q23" s="26"/>
      <c r="R23" s="27"/>
      <c r="S23" s="26"/>
    </row>
    <row r="24" spans="1:19" ht="15">
      <c r="A24" s="141" t="s">
        <v>915</v>
      </c>
      <c r="B24" s="30" t="s">
        <v>788</v>
      </c>
      <c r="C24" s="26"/>
      <c r="D24" s="142" t="s">
        <v>789</v>
      </c>
      <c r="E24" s="27">
        <v>43161</v>
      </c>
      <c r="F24" s="26">
        <v>43162</v>
      </c>
      <c r="G24" s="29">
        <v>43530</v>
      </c>
      <c r="H24" s="28">
        <v>43530</v>
      </c>
      <c r="I24" s="168" t="s">
        <v>964</v>
      </c>
      <c r="J24" s="168" t="s">
        <v>964</v>
      </c>
      <c r="K24" s="28">
        <v>43532</v>
      </c>
      <c r="L24" s="28">
        <v>43533</v>
      </c>
      <c r="M24" s="30" t="s">
        <v>965</v>
      </c>
      <c r="N24" s="26">
        <v>43534</v>
      </c>
      <c r="O24" s="26">
        <v>43535</v>
      </c>
      <c r="P24" s="26">
        <v>43537</v>
      </c>
      <c r="Q24" s="26">
        <f>P24+1</f>
        <v>43538</v>
      </c>
      <c r="R24" s="27">
        <f>Q24</f>
        <v>43538</v>
      </c>
      <c r="S24" s="26">
        <f>R24+1</f>
        <v>43539</v>
      </c>
    </row>
    <row r="25" spans="1:19" ht="15">
      <c r="A25" s="30" t="s">
        <v>109</v>
      </c>
      <c r="B25" s="30" t="s">
        <v>825</v>
      </c>
      <c r="C25" s="97" t="s">
        <v>958</v>
      </c>
      <c r="D25" s="97" t="s">
        <v>959</v>
      </c>
      <c r="E25" s="275" t="s">
        <v>960</v>
      </c>
      <c r="F25" s="276"/>
      <c r="G25" s="29">
        <v>43537</v>
      </c>
      <c r="H25" s="28">
        <v>43537</v>
      </c>
      <c r="I25" s="28"/>
      <c r="J25" s="28"/>
      <c r="K25" s="28">
        <v>43539</v>
      </c>
      <c r="L25" s="28">
        <v>43540</v>
      </c>
      <c r="M25" s="30"/>
      <c r="N25" s="26"/>
      <c r="O25" s="26"/>
      <c r="P25" s="26"/>
      <c r="Q25" s="26"/>
      <c r="R25" s="27"/>
      <c r="S25" s="26"/>
    </row>
    <row r="26" spans="1:19" ht="15">
      <c r="A26" s="141" t="s">
        <v>916</v>
      </c>
      <c r="B26" s="30" t="s">
        <v>788</v>
      </c>
      <c r="C26" s="26"/>
      <c r="D26" s="142"/>
      <c r="E26" s="27"/>
      <c r="F26" s="26"/>
      <c r="G26" s="29"/>
      <c r="H26" s="28"/>
      <c r="I26" s="163">
        <v>43537</v>
      </c>
      <c r="J26" s="163">
        <v>43537</v>
      </c>
      <c r="K26" s="163">
        <v>43538</v>
      </c>
      <c r="L26" s="163">
        <v>43539</v>
      </c>
      <c r="M26" s="30" t="s">
        <v>790</v>
      </c>
      <c r="N26" s="26">
        <v>43540</v>
      </c>
      <c r="O26" s="26">
        <v>43541</v>
      </c>
      <c r="P26" s="26">
        <v>43544</v>
      </c>
      <c r="Q26" s="26">
        <f>P26+1</f>
        <v>43545</v>
      </c>
      <c r="R26" s="27">
        <f>Q26</f>
        <v>43545</v>
      </c>
      <c r="S26" s="26">
        <f>R26+1</f>
        <v>43546</v>
      </c>
    </row>
    <row r="27" spans="1:19" ht="15">
      <c r="A27" s="30" t="s">
        <v>917</v>
      </c>
      <c r="B27" s="30" t="s">
        <v>791</v>
      </c>
      <c r="C27" s="28">
        <v>43537</v>
      </c>
      <c r="D27" s="28">
        <v>43538</v>
      </c>
      <c r="E27" s="29">
        <v>43538</v>
      </c>
      <c r="F27" s="29">
        <v>43539</v>
      </c>
      <c r="G27" s="29">
        <v>43542</v>
      </c>
      <c r="H27" s="28">
        <v>43542</v>
      </c>
      <c r="I27" s="28">
        <v>43543</v>
      </c>
      <c r="J27" s="28">
        <v>43543</v>
      </c>
      <c r="K27" s="28">
        <v>43544</v>
      </c>
      <c r="L27" s="28">
        <v>43545</v>
      </c>
      <c r="M27" s="30" t="s">
        <v>792</v>
      </c>
      <c r="N27" s="26">
        <v>43547</v>
      </c>
      <c r="O27" s="26">
        <v>43548</v>
      </c>
      <c r="P27" s="26">
        <v>43551</v>
      </c>
      <c r="Q27" s="26">
        <f>P27+1</f>
        <v>43552</v>
      </c>
      <c r="R27" s="27">
        <f>Q27</f>
        <v>43552</v>
      </c>
      <c r="S27" s="26">
        <f>R27+1</f>
        <v>43553</v>
      </c>
    </row>
    <row r="28" spans="1:19" ht="15">
      <c r="A28" s="30" t="s">
        <v>918</v>
      </c>
      <c r="B28" s="30" t="s">
        <v>894</v>
      </c>
      <c r="C28" s="28">
        <v>43544</v>
      </c>
      <c r="D28" s="28">
        <v>43545</v>
      </c>
      <c r="E28" s="29">
        <v>43545</v>
      </c>
      <c r="F28" s="29">
        <v>43546</v>
      </c>
      <c r="G28" s="29">
        <v>43549</v>
      </c>
      <c r="H28" s="28">
        <v>43549</v>
      </c>
      <c r="I28" s="28">
        <v>43550</v>
      </c>
      <c r="J28" s="28">
        <v>43550</v>
      </c>
      <c r="K28" s="28">
        <v>43551</v>
      </c>
      <c r="L28" s="28">
        <v>43552</v>
      </c>
      <c r="M28" s="30" t="s">
        <v>895</v>
      </c>
      <c r="N28" s="26">
        <v>43554</v>
      </c>
      <c r="O28" s="26">
        <v>43555</v>
      </c>
      <c r="P28" s="26">
        <v>43558</v>
      </c>
      <c r="Q28" s="26">
        <f>P28+1</f>
        <v>43559</v>
      </c>
      <c r="R28" s="27">
        <f>Q28</f>
        <v>43559</v>
      </c>
      <c r="S28" s="26">
        <f>R28+1</f>
        <v>43560</v>
      </c>
    </row>
    <row r="29" spans="1:19" ht="15">
      <c r="A29" s="30" t="s">
        <v>917</v>
      </c>
      <c r="B29" s="30" t="s">
        <v>897</v>
      </c>
      <c r="C29" s="28">
        <v>43551</v>
      </c>
      <c r="D29" s="28">
        <v>43552</v>
      </c>
      <c r="E29" s="29">
        <v>43552</v>
      </c>
      <c r="F29" s="29">
        <v>43553</v>
      </c>
      <c r="G29" s="29">
        <v>43556</v>
      </c>
      <c r="H29" s="28">
        <v>43556</v>
      </c>
      <c r="I29" s="28">
        <v>43557</v>
      </c>
      <c r="J29" s="28">
        <v>43557</v>
      </c>
      <c r="K29" s="28">
        <v>43558</v>
      </c>
      <c r="L29" s="28">
        <v>43559</v>
      </c>
      <c r="M29" s="30" t="s">
        <v>898</v>
      </c>
      <c r="N29" s="26">
        <v>43561</v>
      </c>
      <c r="O29" s="26">
        <v>43562</v>
      </c>
      <c r="P29" s="26">
        <v>43565</v>
      </c>
      <c r="Q29" s="26">
        <f>P29+1</f>
        <v>43566</v>
      </c>
      <c r="R29" s="27">
        <f>Q29</f>
        <v>43566</v>
      </c>
      <c r="S29" s="26">
        <f>R29+1</f>
        <v>43567</v>
      </c>
    </row>
    <row r="30" spans="1:19" ht="15">
      <c r="A30" s="30" t="s">
        <v>918</v>
      </c>
      <c r="B30" s="30" t="s">
        <v>897</v>
      </c>
      <c r="C30" s="28">
        <v>43558</v>
      </c>
      <c r="D30" s="28">
        <v>43559</v>
      </c>
      <c r="E30" s="29">
        <v>43559</v>
      </c>
      <c r="F30" s="29">
        <v>43560</v>
      </c>
      <c r="G30" s="29">
        <v>43563</v>
      </c>
      <c r="H30" s="28">
        <v>43563</v>
      </c>
      <c r="I30" s="28">
        <v>43564</v>
      </c>
      <c r="J30" s="28">
        <v>43564</v>
      </c>
      <c r="K30" s="28">
        <v>43565</v>
      </c>
      <c r="L30" s="28">
        <v>43566</v>
      </c>
      <c r="M30" s="30" t="s">
        <v>898</v>
      </c>
      <c r="N30" s="26">
        <v>43568</v>
      </c>
      <c r="O30" s="26">
        <v>43569</v>
      </c>
      <c r="P30" s="26">
        <v>43572</v>
      </c>
      <c r="Q30" s="26">
        <f>P30+1</f>
        <v>43573</v>
      </c>
      <c r="R30" s="27">
        <f>Q30</f>
        <v>43573</v>
      </c>
      <c r="S30" s="26">
        <f>R30+1</f>
        <v>43574</v>
      </c>
    </row>
    <row r="31" spans="1:17" ht="15">
      <c r="A31" s="31"/>
      <c r="B31" s="32"/>
      <c r="C31" s="33"/>
      <c r="D31" s="33"/>
      <c r="E31" s="34"/>
      <c r="F31" s="33"/>
      <c r="G31" s="34"/>
      <c r="H31" s="33"/>
      <c r="I31" s="33"/>
      <c r="J31" s="33"/>
      <c r="K31" s="32"/>
      <c r="L31" s="33"/>
      <c r="M31" s="33"/>
      <c r="N31" s="33"/>
      <c r="O31" s="33"/>
      <c r="P31" s="34"/>
      <c r="Q31" s="33"/>
    </row>
    <row r="32" spans="1:15" ht="15">
      <c r="A32" s="35" t="s">
        <v>281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6"/>
    </row>
    <row r="33" spans="1:15" ht="15">
      <c r="A33" s="37" t="s">
        <v>1</v>
      </c>
      <c r="B33" s="37" t="s">
        <v>2</v>
      </c>
      <c r="C33" s="238" t="s">
        <v>20</v>
      </c>
      <c r="D33" s="223"/>
      <c r="E33" s="238" t="s">
        <v>21</v>
      </c>
      <c r="F33" s="223"/>
      <c r="G33" s="238" t="s">
        <v>7</v>
      </c>
      <c r="H33" s="223"/>
      <c r="I33" s="279" t="s">
        <v>22</v>
      </c>
      <c r="J33" s="257"/>
      <c r="K33" s="37" t="s">
        <v>2</v>
      </c>
      <c r="L33" s="238" t="s">
        <v>20</v>
      </c>
      <c r="M33" s="223"/>
      <c r="N33" s="238" t="s">
        <v>21</v>
      </c>
      <c r="O33" s="223"/>
    </row>
    <row r="34" spans="1:15" ht="15">
      <c r="A34" s="38" t="s">
        <v>3</v>
      </c>
      <c r="B34" s="38" t="s">
        <v>4</v>
      </c>
      <c r="C34" s="223" t="s">
        <v>12</v>
      </c>
      <c r="D34" s="223"/>
      <c r="E34" s="223" t="s">
        <v>9</v>
      </c>
      <c r="F34" s="223"/>
      <c r="G34" s="223" t="s">
        <v>10</v>
      </c>
      <c r="H34" s="223"/>
      <c r="I34" s="256" t="s">
        <v>11</v>
      </c>
      <c r="J34" s="257"/>
      <c r="K34" s="38" t="s">
        <v>4</v>
      </c>
      <c r="L34" s="223" t="s">
        <v>12</v>
      </c>
      <c r="M34" s="223"/>
      <c r="N34" s="223" t="s">
        <v>9</v>
      </c>
      <c r="O34" s="223"/>
    </row>
    <row r="35" spans="1:15" ht="15">
      <c r="A35" s="39"/>
      <c r="B35" s="40"/>
      <c r="C35" s="221" t="s">
        <v>5</v>
      </c>
      <c r="D35" s="221"/>
      <c r="E35" s="221" t="s">
        <v>5</v>
      </c>
      <c r="F35" s="221"/>
      <c r="G35" s="221" t="s">
        <v>5</v>
      </c>
      <c r="H35" s="221"/>
      <c r="I35" s="221" t="s">
        <v>5</v>
      </c>
      <c r="J35" s="221"/>
      <c r="K35" s="40"/>
      <c r="L35" s="221" t="s">
        <v>5</v>
      </c>
      <c r="M35" s="221"/>
      <c r="N35" s="221" t="s">
        <v>5</v>
      </c>
      <c r="O35" s="221"/>
    </row>
    <row r="36" spans="1:15" ht="26.25">
      <c r="A36" s="39"/>
      <c r="B36" s="40"/>
      <c r="C36" s="41" t="s">
        <v>18</v>
      </c>
      <c r="D36" s="41" t="s">
        <v>391</v>
      </c>
      <c r="E36" s="41" t="s">
        <v>19</v>
      </c>
      <c r="F36" s="41" t="s">
        <v>255</v>
      </c>
      <c r="G36" s="41" t="s">
        <v>23</v>
      </c>
      <c r="H36" s="41" t="s">
        <v>256</v>
      </c>
      <c r="I36" s="41" t="s">
        <v>24</v>
      </c>
      <c r="J36" s="41" t="s">
        <v>257</v>
      </c>
      <c r="K36" s="40"/>
      <c r="L36" s="41" t="s">
        <v>258</v>
      </c>
      <c r="M36" s="41" t="s">
        <v>391</v>
      </c>
      <c r="N36" s="41" t="s">
        <v>259</v>
      </c>
      <c r="O36" s="41" t="s">
        <v>255</v>
      </c>
    </row>
    <row r="37" spans="1:17" s="57" customFormat="1" ht="15" hidden="1">
      <c r="A37" s="30" t="s">
        <v>334</v>
      </c>
      <c r="B37" s="30" t="s">
        <v>523</v>
      </c>
      <c r="C37" s="26">
        <v>43440</v>
      </c>
      <c r="D37" s="26">
        <v>43441</v>
      </c>
      <c r="E37" s="27">
        <v>43442</v>
      </c>
      <c r="F37" s="26">
        <v>43443</v>
      </c>
      <c r="G37" s="29">
        <v>43446</v>
      </c>
      <c r="H37" s="28">
        <v>43446</v>
      </c>
      <c r="I37" s="28">
        <v>43448</v>
      </c>
      <c r="J37" s="28">
        <v>43449</v>
      </c>
      <c r="K37" s="12" t="s">
        <v>524</v>
      </c>
      <c r="L37" s="28">
        <v>43454</v>
      </c>
      <c r="M37" s="28">
        <f aca="true" t="shared" si="0" ref="M37:O40">L37+1</f>
        <v>43455</v>
      </c>
      <c r="N37" s="28">
        <f t="shared" si="0"/>
        <v>43456</v>
      </c>
      <c r="O37" s="28">
        <f t="shared" si="0"/>
        <v>43457</v>
      </c>
      <c r="P37" s="64"/>
      <c r="Q37" s="63"/>
    </row>
    <row r="38" spans="1:17" s="57" customFormat="1" ht="15" hidden="1">
      <c r="A38" s="30" t="s">
        <v>109</v>
      </c>
      <c r="B38" s="30" t="s">
        <v>525</v>
      </c>
      <c r="C38" s="26">
        <v>43447</v>
      </c>
      <c r="D38" s="26">
        <v>43448</v>
      </c>
      <c r="E38" s="27">
        <v>43449</v>
      </c>
      <c r="F38" s="26">
        <v>43450</v>
      </c>
      <c r="G38" s="29">
        <v>43453</v>
      </c>
      <c r="H38" s="28">
        <v>43453</v>
      </c>
      <c r="I38" s="28">
        <v>43455</v>
      </c>
      <c r="J38" s="28">
        <v>43456</v>
      </c>
      <c r="K38" s="12" t="s">
        <v>526</v>
      </c>
      <c r="L38" s="28">
        <v>43461</v>
      </c>
      <c r="M38" s="28">
        <f t="shared" si="0"/>
        <v>43462</v>
      </c>
      <c r="N38" s="28">
        <f t="shared" si="0"/>
        <v>43463</v>
      </c>
      <c r="O38" s="28">
        <f t="shared" si="0"/>
        <v>43464</v>
      </c>
      <c r="P38" s="64"/>
      <c r="Q38" s="63"/>
    </row>
    <row r="39" spans="1:17" s="57" customFormat="1" ht="15" hidden="1">
      <c r="A39" s="30" t="s">
        <v>334</v>
      </c>
      <c r="B39" s="30" t="s">
        <v>527</v>
      </c>
      <c r="C39" s="26">
        <v>43454</v>
      </c>
      <c r="D39" s="26">
        <v>43455</v>
      </c>
      <c r="E39" s="27">
        <v>43456</v>
      </c>
      <c r="F39" s="26">
        <v>43457</v>
      </c>
      <c r="G39" s="29">
        <v>43460</v>
      </c>
      <c r="H39" s="28">
        <v>43460</v>
      </c>
      <c r="I39" s="28">
        <v>43462</v>
      </c>
      <c r="J39" s="28">
        <v>43463</v>
      </c>
      <c r="K39" s="12" t="s">
        <v>528</v>
      </c>
      <c r="L39" s="28">
        <v>43468</v>
      </c>
      <c r="M39" s="28">
        <f t="shared" si="0"/>
        <v>43469</v>
      </c>
      <c r="N39" s="28">
        <f t="shared" si="0"/>
        <v>43470</v>
      </c>
      <c r="O39" s="28">
        <f t="shared" si="0"/>
        <v>43471</v>
      </c>
      <c r="P39" s="64"/>
      <c r="Q39" s="63"/>
    </row>
    <row r="40" spans="1:17" s="57" customFormat="1" ht="15" hidden="1">
      <c r="A40" s="30" t="s">
        <v>109</v>
      </c>
      <c r="B40" s="30" t="s">
        <v>529</v>
      </c>
      <c r="C40" s="26">
        <v>43461</v>
      </c>
      <c r="D40" s="26">
        <v>43462</v>
      </c>
      <c r="E40" s="27">
        <v>43463</v>
      </c>
      <c r="F40" s="26">
        <v>43464</v>
      </c>
      <c r="G40" s="29">
        <v>43467</v>
      </c>
      <c r="H40" s="28">
        <v>43467</v>
      </c>
      <c r="I40" s="28">
        <v>43469</v>
      </c>
      <c r="J40" s="28">
        <v>43470</v>
      </c>
      <c r="K40" s="12" t="s">
        <v>530</v>
      </c>
      <c r="L40" s="28">
        <v>43475</v>
      </c>
      <c r="M40" s="28">
        <f t="shared" si="0"/>
        <v>43476</v>
      </c>
      <c r="N40" s="28">
        <f t="shared" si="0"/>
        <v>43477</v>
      </c>
      <c r="O40" s="28">
        <f t="shared" si="0"/>
        <v>43478</v>
      </c>
      <c r="P40" s="64"/>
      <c r="Q40" s="63"/>
    </row>
    <row r="41" spans="1:17" s="57" customFormat="1" ht="15" hidden="1">
      <c r="A41" s="30" t="s">
        <v>629</v>
      </c>
      <c r="B41" s="25" t="s">
        <v>627</v>
      </c>
      <c r="C41" s="26">
        <v>43468</v>
      </c>
      <c r="D41" s="26">
        <v>43469</v>
      </c>
      <c r="E41" s="27">
        <v>43470</v>
      </c>
      <c r="F41" s="26">
        <v>43471</v>
      </c>
      <c r="G41" s="29">
        <v>43474</v>
      </c>
      <c r="H41" s="28">
        <v>43474</v>
      </c>
      <c r="I41" s="118">
        <v>43476</v>
      </c>
      <c r="J41" s="118">
        <v>43477</v>
      </c>
      <c r="K41" s="129" t="s">
        <v>642</v>
      </c>
      <c r="L41" s="222" t="s">
        <v>706</v>
      </c>
      <c r="M41" s="222"/>
      <c r="N41" s="222"/>
      <c r="O41" s="222"/>
      <c r="P41" s="64"/>
      <c r="Q41" s="63"/>
    </row>
    <row r="42" spans="1:17" s="57" customFormat="1" ht="15" hidden="1">
      <c r="A42" s="127" t="s">
        <v>704</v>
      </c>
      <c r="B42" s="25"/>
      <c r="C42" s="26"/>
      <c r="D42" s="26"/>
      <c r="E42" s="27"/>
      <c r="F42" s="26"/>
      <c r="G42" s="29"/>
      <c r="H42" s="133" t="s">
        <v>707</v>
      </c>
      <c r="I42" s="118">
        <v>43476</v>
      </c>
      <c r="J42" s="118">
        <v>43477</v>
      </c>
      <c r="K42" s="129" t="s">
        <v>705</v>
      </c>
      <c r="L42" s="118" t="s">
        <v>712</v>
      </c>
      <c r="M42" s="118" t="s">
        <v>711</v>
      </c>
      <c r="N42" s="118" t="s">
        <v>713</v>
      </c>
      <c r="O42" s="118" t="s">
        <v>714</v>
      </c>
      <c r="P42" s="64"/>
      <c r="Q42" s="63"/>
    </row>
    <row r="43" spans="1:17" s="57" customFormat="1" ht="15" hidden="1">
      <c r="A43" s="30" t="s">
        <v>632</v>
      </c>
      <c r="B43" s="25" t="s">
        <v>627</v>
      </c>
      <c r="C43" s="26">
        <v>43475</v>
      </c>
      <c r="D43" s="26">
        <v>43476</v>
      </c>
      <c r="E43" s="27">
        <v>43477</v>
      </c>
      <c r="F43" s="26">
        <v>43478</v>
      </c>
      <c r="G43" s="29">
        <v>43481</v>
      </c>
      <c r="H43" s="28">
        <v>43481</v>
      </c>
      <c r="I43" s="93">
        <v>43483</v>
      </c>
      <c r="J43" s="93">
        <v>43484</v>
      </c>
      <c r="K43" s="131" t="s">
        <v>642</v>
      </c>
      <c r="L43" s="93" t="s">
        <v>715</v>
      </c>
      <c r="M43" s="93" t="s">
        <v>716</v>
      </c>
      <c r="N43" s="93" t="s">
        <v>717</v>
      </c>
      <c r="O43" s="93" t="s">
        <v>718</v>
      </c>
      <c r="P43" s="64"/>
      <c r="Q43" s="63"/>
    </row>
    <row r="44" spans="1:17" s="57" customFormat="1" ht="15" hidden="1">
      <c r="A44" s="127" t="s">
        <v>704</v>
      </c>
      <c r="B44" s="86" t="s">
        <v>633</v>
      </c>
      <c r="C44" s="118" t="s">
        <v>711</v>
      </c>
      <c r="D44" s="118" t="s">
        <v>713</v>
      </c>
      <c r="E44" s="118">
        <v>43120</v>
      </c>
      <c r="F44" s="118">
        <v>43485</v>
      </c>
      <c r="G44" s="128">
        <v>43488</v>
      </c>
      <c r="H44" s="118">
        <v>43488</v>
      </c>
      <c r="I44" s="118">
        <v>43490</v>
      </c>
      <c r="J44" s="118">
        <v>43491</v>
      </c>
      <c r="K44" s="72" t="s">
        <v>643</v>
      </c>
      <c r="L44" s="136">
        <v>43497</v>
      </c>
      <c r="M44" s="136">
        <v>43497</v>
      </c>
      <c r="N44" s="136">
        <v>43498</v>
      </c>
      <c r="O44" s="136">
        <v>43499</v>
      </c>
      <c r="P44" s="64"/>
      <c r="Q44" s="63"/>
    </row>
    <row r="45" spans="1:17" s="57" customFormat="1" ht="15" hidden="1">
      <c r="A45" s="92" t="s">
        <v>632</v>
      </c>
      <c r="B45" s="87" t="s">
        <v>633</v>
      </c>
      <c r="C45" s="93" t="s">
        <v>716</v>
      </c>
      <c r="D45" s="93" t="s">
        <v>717</v>
      </c>
      <c r="E45" s="93">
        <v>43127</v>
      </c>
      <c r="F45" s="93">
        <v>43492</v>
      </c>
      <c r="G45" s="130">
        <v>43495</v>
      </c>
      <c r="H45" s="93">
        <v>43495</v>
      </c>
      <c r="I45" s="93">
        <v>43497</v>
      </c>
      <c r="J45" s="93">
        <v>43497</v>
      </c>
      <c r="K45" s="224" t="s">
        <v>635</v>
      </c>
      <c r="L45" s="225"/>
      <c r="M45" s="225"/>
      <c r="N45" s="225"/>
      <c r="O45" s="226"/>
      <c r="P45" s="64"/>
      <c r="Q45" s="63"/>
    </row>
    <row r="46" spans="1:17" s="57" customFormat="1" ht="15" hidden="1">
      <c r="A46" s="127" t="s">
        <v>704</v>
      </c>
      <c r="B46" s="86" t="s">
        <v>636</v>
      </c>
      <c r="C46" s="136">
        <v>43497</v>
      </c>
      <c r="D46" s="136">
        <v>43497</v>
      </c>
      <c r="E46" s="136">
        <v>43498</v>
      </c>
      <c r="F46" s="136">
        <v>43499</v>
      </c>
      <c r="G46" s="145">
        <v>43502</v>
      </c>
      <c r="H46" s="136">
        <v>43502</v>
      </c>
      <c r="I46" s="118">
        <v>43504</v>
      </c>
      <c r="J46" s="118">
        <v>43504</v>
      </c>
      <c r="K46" s="218" t="s">
        <v>635</v>
      </c>
      <c r="L46" s="219"/>
      <c r="M46" s="219"/>
      <c r="N46" s="219"/>
      <c r="O46" s="220"/>
      <c r="P46" s="64"/>
      <c r="Q46" s="63"/>
    </row>
    <row r="47" spans="1:17" s="57" customFormat="1" ht="15">
      <c r="A47" s="92" t="s">
        <v>632</v>
      </c>
      <c r="B47" s="25" t="s">
        <v>740</v>
      </c>
      <c r="C47" s="248" t="s">
        <v>733</v>
      </c>
      <c r="D47" s="249"/>
      <c r="E47" s="249"/>
      <c r="F47" s="249"/>
      <c r="G47" s="249"/>
      <c r="H47" s="250"/>
      <c r="I47" s="97" t="s">
        <v>644</v>
      </c>
      <c r="J47" s="93" t="s">
        <v>732</v>
      </c>
      <c r="K47" s="131" t="s">
        <v>645</v>
      </c>
      <c r="L47" s="93" t="s">
        <v>719</v>
      </c>
      <c r="M47" s="93" t="s">
        <v>646</v>
      </c>
      <c r="N47" s="93" t="s">
        <v>647</v>
      </c>
      <c r="O47" s="93" t="s">
        <v>648</v>
      </c>
      <c r="P47" s="64"/>
      <c r="Q47" s="63"/>
    </row>
    <row r="48" spans="1:17" s="57" customFormat="1" ht="15">
      <c r="A48" s="127" t="s">
        <v>704</v>
      </c>
      <c r="B48" s="25" t="s">
        <v>556</v>
      </c>
      <c r="C48" s="248" t="s">
        <v>733</v>
      </c>
      <c r="D48" s="249"/>
      <c r="E48" s="249"/>
      <c r="F48" s="249"/>
      <c r="G48" s="249"/>
      <c r="H48" s="250"/>
      <c r="I48" s="133" t="s">
        <v>644</v>
      </c>
      <c r="J48" s="118" t="s">
        <v>739</v>
      </c>
      <c r="K48" s="129" t="s">
        <v>734</v>
      </c>
      <c r="L48" s="133" t="s">
        <v>735</v>
      </c>
      <c r="M48" s="133" t="s">
        <v>736</v>
      </c>
      <c r="N48" s="133">
        <v>43527</v>
      </c>
      <c r="O48" s="133">
        <v>43527</v>
      </c>
      <c r="P48" s="64"/>
      <c r="Q48" s="63"/>
    </row>
    <row r="49" spans="1:17" s="57" customFormat="1" ht="15">
      <c r="A49" s="30" t="s">
        <v>727</v>
      </c>
      <c r="B49" s="30" t="s">
        <v>728</v>
      </c>
      <c r="C49" s="93" t="s">
        <v>737</v>
      </c>
      <c r="D49" s="93" t="s">
        <v>738</v>
      </c>
      <c r="E49" s="27">
        <v>43520</v>
      </c>
      <c r="F49" s="26">
        <v>43521</v>
      </c>
      <c r="G49" s="29">
        <v>43524</v>
      </c>
      <c r="H49" s="28">
        <v>43524</v>
      </c>
      <c r="I49" s="28">
        <v>43526</v>
      </c>
      <c r="J49" s="28">
        <v>43527</v>
      </c>
      <c r="K49" s="30" t="s">
        <v>730</v>
      </c>
      <c r="L49" s="97" t="s">
        <v>947</v>
      </c>
      <c r="M49" s="97" t="s">
        <v>948</v>
      </c>
      <c r="N49" s="275" t="s">
        <v>949</v>
      </c>
      <c r="O49" s="276"/>
      <c r="P49" s="64"/>
      <c r="Q49" s="63"/>
    </row>
    <row r="50" spans="1:17" s="57" customFormat="1" ht="15">
      <c r="A50" s="140" t="s">
        <v>787</v>
      </c>
      <c r="B50" s="30" t="s">
        <v>780</v>
      </c>
      <c r="C50" s="118" t="s">
        <v>781</v>
      </c>
      <c r="D50" s="118" t="s">
        <v>782</v>
      </c>
      <c r="E50" s="27">
        <v>43527</v>
      </c>
      <c r="F50" s="26">
        <v>43527</v>
      </c>
      <c r="G50" s="29">
        <v>43530</v>
      </c>
      <c r="H50" s="28">
        <v>43530</v>
      </c>
      <c r="I50" s="28">
        <v>43532</v>
      </c>
      <c r="J50" s="28">
        <v>43533</v>
      </c>
      <c r="K50" s="30" t="s">
        <v>783</v>
      </c>
      <c r="L50" s="28">
        <v>43538</v>
      </c>
      <c r="M50" s="28">
        <f aca="true" t="shared" si="1" ref="M50:O56">L50+1</f>
        <v>43539</v>
      </c>
      <c r="N50" s="28">
        <f t="shared" si="1"/>
        <v>43540</v>
      </c>
      <c r="O50" s="28">
        <f t="shared" si="1"/>
        <v>43541</v>
      </c>
      <c r="P50" s="64"/>
      <c r="Q50" s="63"/>
    </row>
    <row r="51" spans="1:17" s="57" customFormat="1" ht="15">
      <c r="A51" s="141" t="s">
        <v>961</v>
      </c>
      <c r="B51" s="30" t="s">
        <v>962</v>
      </c>
      <c r="C51" s="26"/>
      <c r="D51" s="142" t="s">
        <v>963</v>
      </c>
      <c r="E51" s="164">
        <v>43168</v>
      </c>
      <c r="F51" s="96">
        <v>43169</v>
      </c>
      <c r="G51" s="165">
        <v>43536</v>
      </c>
      <c r="H51" s="126">
        <v>43537</v>
      </c>
      <c r="I51" s="126">
        <v>43538</v>
      </c>
      <c r="J51" s="126">
        <f>I51+1</f>
        <v>43539</v>
      </c>
      <c r="K51" s="30"/>
      <c r="L51" s="28"/>
      <c r="M51" s="28"/>
      <c r="N51" s="28"/>
      <c r="O51" s="28"/>
      <c r="P51" s="64"/>
      <c r="Q51" s="63"/>
    </row>
    <row r="52" spans="1:17" s="57" customFormat="1" ht="15">
      <c r="A52" s="30" t="s">
        <v>109</v>
      </c>
      <c r="B52" s="30" t="s">
        <v>784</v>
      </c>
      <c r="C52" s="136"/>
      <c r="D52" s="136"/>
      <c r="E52" s="277"/>
      <c r="F52" s="278"/>
      <c r="G52" s="29"/>
      <c r="H52" s="28"/>
      <c r="I52" s="28">
        <v>43539</v>
      </c>
      <c r="J52" s="28">
        <v>43540</v>
      </c>
      <c r="K52" s="30" t="s">
        <v>783</v>
      </c>
      <c r="L52" s="28">
        <v>43545</v>
      </c>
      <c r="M52" s="28">
        <f t="shared" si="1"/>
        <v>43546</v>
      </c>
      <c r="N52" s="28">
        <f t="shared" si="1"/>
        <v>43547</v>
      </c>
      <c r="O52" s="28">
        <f t="shared" si="1"/>
        <v>43548</v>
      </c>
      <c r="P52" s="64"/>
      <c r="Q52" s="63"/>
    </row>
    <row r="53" spans="1:17" s="57" customFormat="1" ht="15">
      <c r="A53" s="30" t="s">
        <v>787</v>
      </c>
      <c r="B53" s="30" t="s">
        <v>785</v>
      </c>
      <c r="C53" s="26">
        <v>43538</v>
      </c>
      <c r="D53" s="26">
        <v>43539</v>
      </c>
      <c r="E53" s="27">
        <v>43540</v>
      </c>
      <c r="F53" s="26">
        <v>43541</v>
      </c>
      <c r="G53" s="29">
        <v>43544</v>
      </c>
      <c r="H53" s="28">
        <v>43544</v>
      </c>
      <c r="I53" s="28">
        <v>43546</v>
      </c>
      <c r="J53" s="28">
        <v>43547</v>
      </c>
      <c r="K53" s="30" t="s">
        <v>786</v>
      </c>
      <c r="L53" s="28">
        <v>43552</v>
      </c>
      <c r="M53" s="28">
        <f t="shared" si="1"/>
        <v>43553</v>
      </c>
      <c r="N53" s="28">
        <f t="shared" si="1"/>
        <v>43554</v>
      </c>
      <c r="O53" s="28">
        <f t="shared" si="1"/>
        <v>43555</v>
      </c>
      <c r="P53" s="64"/>
      <c r="Q53" s="63"/>
    </row>
    <row r="54" spans="1:17" s="57" customFormat="1" ht="15">
      <c r="A54" s="30" t="s">
        <v>896</v>
      </c>
      <c r="B54" s="30" t="s">
        <v>894</v>
      </c>
      <c r="C54" s="26">
        <v>43545</v>
      </c>
      <c r="D54" s="26">
        <v>43546</v>
      </c>
      <c r="E54" s="27">
        <v>43547</v>
      </c>
      <c r="F54" s="26">
        <v>43548</v>
      </c>
      <c r="G54" s="29">
        <v>43551</v>
      </c>
      <c r="H54" s="28">
        <v>43551</v>
      </c>
      <c r="I54" s="28">
        <v>43553</v>
      </c>
      <c r="J54" s="28">
        <v>43554</v>
      </c>
      <c r="K54" s="30" t="s">
        <v>895</v>
      </c>
      <c r="L54" s="28">
        <v>43559</v>
      </c>
      <c r="M54" s="28">
        <f t="shared" si="1"/>
        <v>43560</v>
      </c>
      <c r="N54" s="28">
        <f t="shared" si="1"/>
        <v>43561</v>
      </c>
      <c r="O54" s="28">
        <f t="shared" si="1"/>
        <v>43562</v>
      </c>
      <c r="P54" s="64"/>
      <c r="Q54" s="63"/>
    </row>
    <row r="55" spans="1:17" s="57" customFormat="1" ht="15">
      <c r="A55" s="30" t="s">
        <v>893</v>
      </c>
      <c r="B55" s="30" t="s">
        <v>897</v>
      </c>
      <c r="C55" s="26">
        <v>43552</v>
      </c>
      <c r="D55" s="26">
        <v>43553</v>
      </c>
      <c r="E55" s="27">
        <v>43554</v>
      </c>
      <c r="F55" s="26">
        <v>43555</v>
      </c>
      <c r="G55" s="29">
        <v>43558</v>
      </c>
      <c r="H55" s="28">
        <v>43558</v>
      </c>
      <c r="I55" s="28">
        <v>43560</v>
      </c>
      <c r="J55" s="28">
        <v>43561</v>
      </c>
      <c r="K55" s="30" t="s">
        <v>898</v>
      </c>
      <c r="L55" s="28">
        <v>43566</v>
      </c>
      <c r="M55" s="28">
        <f t="shared" si="1"/>
        <v>43567</v>
      </c>
      <c r="N55" s="28">
        <f t="shared" si="1"/>
        <v>43568</v>
      </c>
      <c r="O55" s="28">
        <f t="shared" si="1"/>
        <v>43569</v>
      </c>
      <c r="P55" s="64"/>
      <c r="Q55" s="63"/>
    </row>
    <row r="56" spans="1:17" s="57" customFormat="1" ht="15">
      <c r="A56" s="30" t="s">
        <v>896</v>
      </c>
      <c r="B56" s="30" t="s">
        <v>897</v>
      </c>
      <c r="C56" s="26">
        <v>43559</v>
      </c>
      <c r="D56" s="26">
        <v>43560</v>
      </c>
      <c r="E56" s="27">
        <v>43561</v>
      </c>
      <c r="F56" s="26">
        <v>43562</v>
      </c>
      <c r="G56" s="29">
        <v>43565</v>
      </c>
      <c r="H56" s="28">
        <v>43565</v>
      </c>
      <c r="I56" s="28">
        <v>43567</v>
      </c>
      <c r="J56" s="28">
        <v>43568</v>
      </c>
      <c r="K56" s="30" t="s">
        <v>898</v>
      </c>
      <c r="L56" s="28">
        <v>43573</v>
      </c>
      <c r="M56" s="28">
        <f t="shared" si="1"/>
        <v>43574</v>
      </c>
      <c r="N56" s="28">
        <f t="shared" si="1"/>
        <v>43575</v>
      </c>
      <c r="O56" s="28">
        <f t="shared" si="1"/>
        <v>43576</v>
      </c>
      <c r="P56" s="64"/>
      <c r="Q56" s="63"/>
    </row>
    <row r="57" spans="1:17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63"/>
      <c r="M57" s="63"/>
      <c r="N57" s="63"/>
      <c r="O57" s="63"/>
      <c r="P57" s="64"/>
      <c r="Q57" s="63"/>
    </row>
    <row r="58" spans="1:17" ht="15.75">
      <c r="A58" s="264" t="s">
        <v>25</v>
      </c>
      <c r="B58" s="265"/>
      <c r="C58" s="266" t="s">
        <v>26</v>
      </c>
      <c r="D58" s="267"/>
      <c r="E58" s="267"/>
      <c r="F58" s="267"/>
      <c r="G58" s="267"/>
      <c r="H58" s="267"/>
      <c r="I58" s="267"/>
      <c r="J58" s="268"/>
      <c r="K58" s="1"/>
      <c r="L58" s="1"/>
      <c r="M58" s="1"/>
      <c r="N58" s="1"/>
      <c r="O58" s="1"/>
      <c r="P58" s="1"/>
      <c r="Q58" s="1"/>
    </row>
    <row r="59" spans="1:17" ht="15.75">
      <c r="A59" s="258" t="s">
        <v>27</v>
      </c>
      <c r="B59" s="258"/>
      <c r="C59" s="254" t="s">
        <v>28</v>
      </c>
      <c r="D59" s="255"/>
      <c r="E59" s="255"/>
      <c r="F59" s="255"/>
      <c r="G59" s="255"/>
      <c r="H59" s="255"/>
      <c r="I59" s="255"/>
      <c r="J59" s="255"/>
      <c r="K59" s="1"/>
      <c r="L59" s="1"/>
      <c r="M59" s="1"/>
      <c r="N59" s="1"/>
      <c r="O59" s="1"/>
      <c r="P59" s="1"/>
      <c r="Q59" s="1"/>
    </row>
    <row r="60" spans="1:17" ht="15.75">
      <c r="A60" s="272" t="s">
        <v>29</v>
      </c>
      <c r="B60" s="272"/>
      <c r="C60" s="273" t="s">
        <v>203</v>
      </c>
      <c r="D60" s="274"/>
      <c r="E60" s="274"/>
      <c r="F60" s="274"/>
      <c r="G60" s="274"/>
      <c r="H60" s="274"/>
      <c r="I60" s="274"/>
      <c r="J60" s="274"/>
      <c r="K60" s="1"/>
      <c r="L60" s="1"/>
      <c r="M60" s="1"/>
      <c r="N60" s="1"/>
      <c r="O60" s="1"/>
      <c r="P60" s="1"/>
      <c r="Q60" s="1"/>
    </row>
    <row r="61" spans="1:17" ht="15.75">
      <c r="A61" s="272" t="s">
        <v>30</v>
      </c>
      <c r="B61" s="272"/>
      <c r="C61" s="251" t="s">
        <v>102</v>
      </c>
      <c r="D61" s="251"/>
      <c r="E61" s="251"/>
      <c r="F61" s="251"/>
      <c r="G61" s="251"/>
      <c r="H61" s="251"/>
      <c r="I61" s="251"/>
      <c r="J61" s="251"/>
      <c r="K61" s="43"/>
      <c r="L61" s="1"/>
      <c r="M61" s="1"/>
      <c r="N61" s="1"/>
      <c r="O61" s="1"/>
      <c r="P61" s="1"/>
      <c r="Q61" s="1"/>
    </row>
    <row r="62" spans="1:17" ht="15.75">
      <c r="A62" s="252" t="s">
        <v>31</v>
      </c>
      <c r="B62" s="253"/>
      <c r="C62" s="254" t="s">
        <v>263</v>
      </c>
      <c r="D62" s="255"/>
      <c r="E62" s="255"/>
      <c r="F62" s="255"/>
      <c r="G62" s="255"/>
      <c r="H62" s="255"/>
      <c r="I62" s="255"/>
      <c r="J62" s="255"/>
      <c r="K62" s="1"/>
      <c r="L62" s="1"/>
      <c r="M62" s="1"/>
      <c r="N62" s="1"/>
      <c r="O62" s="1"/>
      <c r="P62" s="1"/>
      <c r="Q62" s="1"/>
    </row>
    <row r="63" spans="1:17" ht="15.75" customHeight="1">
      <c r="A63" s="262" t="s">
        <v>262</v>
      </c>
      <c r="B63" s="263"/>
      <c r="C63" s="259" t="s">
        <v>260</v>
      </c>
      <c r="D63" s="260"/>
      <c r="E63" s="260"/>
      <c r="F63" s="260"/>
      <c r="G63" s="260"/>
      <c r="H63" s="260"/>
      <c r="I63" s="260"/>
      <c r="J63" s="261"/>
      <c r="K63" s="1"/>
      <c r="L63" s="1"/>
      <c r="M63" s="1"/>
      <c r="N63" s="1"/>
      <c r="O63" s="1"/>
      <c r="P63" s="1"/>
      <c r="Q63" s="1"/>
    </row>
    <row r="64" spans="1:17" ht="17.25">
      <c r="A64" s="270" t="s">
        <v>32</v>
      </c>
      <c r="B64" s="270"/>
      <c r="C64" s="251" t="s">
        <v>159</v>
      </c>
      <c r="D64" s="271"/>
      <c r="E64" s="271"/>
      <c r="F64" s="271"/>
      <c r="G64" s="271"/>
      <c r="H64" s="271"/>
      <c r="I64" s="271"/>
      <c r="J64" s="271"/>
      <c r="K64" s="1"/>
      <c r="L64" s="1"/>
      <c r="M64" s="1"/>
      <c r="N64" s="1"/>
      <c r="O64" s="1"/>
      <c r="P64" s="1"/>
      <c r="Q64" s="1"/>
    </row>
  </sheetData>
  <sheetProtection/>
  <mergeCells count="77">
    <mergeCell ref="N49:O49"/>
    <mergeCell ref="E52:F52"/>
    <mergeCell ref="E25:F25"/>
    <mergeCell ref="C11:D11"/>
    <mergeCell ref="E11:F11"/>
    <mergeCell ref="G33:H33"/>
    <mergeCell ref="I33:J33"/>
    <mergeCell ref="L33:M33"/>
    <mergeCell ref="C48:H48"/>
    <mergeCell ref="C20:I20"/>
    <mergeCell ref="E6:F6"/>
    <mergeCell ref="K6:L6"/>
    <mergeCell ref="I7:J7"/>
    <mergeCell ref="G7:H7"/>
    <mergeCell ref="E7:F7"/>
    <mergeCell ref="A64:B64"/>
    <mergeCell ref="C64:J64"/>
    <mergeCell ref="A60:B60"/>
    <mergeCell ref="C60:J60"/>
    <mergeCell ref="A61:B61"/>
    <mergeCell ref="C63:J63"/>
    <mergeCell ref="A63:B63"/>
    <mergeCell ref="A58:B58"/>
    <mergeCell ref="C58:J58"/>
    <mergeCell ref="C33:D33"/>
    <mergeCell ref="E33:F33"/>
    <mergeCell ref="C35:D35"/>
    <mergeCell ref="C34:D34"/>
    <mergeCell ref="G34:H34"/>
    <mergeCell ref="C21:I21"/>
    <mergeCell ref="C47:H47"/>
    <mergeCell ref="E35:F35"/>
    <mergeCell ref="C61:J61"/>
    <mergeCell ref="A62:B62"/>
    <mergeCell ref="C62:J62"/>
    <mergeCell ref="I34:J34"/>
    <mergeCell ref="E34:F34"/>
    <mergeCell ref="A59:B59"/>
    <mergeCell ref="C59:J59"/>
    <mergeCell ref="C7:D7"/>
    <mergeCell ref="R5:S5"/>
    <mergeCell ref="A4:S4"/>
    <mergeCell ref="C5:D5"/>
    <mergeCell ref="I6:J6"/>
    <mergeCell ref="G5:H5"/>
    <mergeCell ref="I5:J5"/>
    <mergeCell ref="N6:O6"/>
    <mergeCell ref="K7:L7"/>
    <mergeCell ref="P7:Q7"/>
    <mergeCell ref="N33:O33"/>
    <mergeCell ref="K5:L5"/>
    <mergeCell ref="E5:F5"/>
    <mergeCell ref="N7:O7"/>
    <mergeCell ref="B1:Q1"/>
    <mergeCell ref="B2:Q2"/>
    <mergeCell ref="P5:Q5"/>
    <mergeCell ref="G6:H6"/>
    <mergeCell ref="C6:D6"/>
    <mergeCell ref="N5:O5"/>
    <mergeCell ref="M13:S13"/>
    <mergeCell ref="M18:S18"/>
    <mergeCell ref="M19:S19"/>
    <mergeCell ref="M15:S15"/>
    <mergeCell ref="R6:S6"/>
    <mergeCell ref="P6:Q6"/>
    <mergeCell ref="R7:S7"/>
    <mergeCell ref="R9:S9"/>
    <mergeCell ref="P9:Q9"/>
    <mergeCell ref="K46:O46"/>
    <mergeCell ref="N35:O35"/>
    <mergeCell ref="I35:J35"/>
    <mergeCell ref="G35:H35"/>
    <mergeCell ref="L41:O41"/>
    <mergeCell ref="L34:M34"/>
    <mergeCell ref="N34:O34"/>
    <mergeCell ref="L35:M35"/>
    <mergeCell ref="K45:O45"/>
  </mergeCells>
  <printOptions/>
  <pageMargins left="0.75" right="0.75" top="1" bottom="1" header="0.5" footer="0.5"/>
  <pageSetup horizontalDpi="600" verticalDpi="600" orientation="landscape" paperSize="9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30"/>
  <sheetViews>
    <sheetView zoomScalePageLayoutView="0" workbookViewId="0" topLeftCell="A4">
      <selection activeCell="L30" sqref="L30"/>
    </sheetView>
  </sheetViews>
  <sheetFormatPr defaultColWidth="9.00390625" defaultRowHeight="14.25"/>
  <cols>
    <col min="1" max="1" width="22.625" style="0" customWidth="1"/>
    <col min="2" max="11" width="7.50390625" style="0" customWidth="1"/>
  </cols>
  <sheetData>
    <row r="1" spans="2:14" ht="51" customHeight="1">
      <c r="B1" s="211" t="s">
        <v>66</v>
      </c>
      <c r="C1" s="211"/>
      <c r="D1" s="211"/>
      <c r="E1" s="211"/>
      <c r="F1" s="211"/>
      <c r="G1" s="211"/>
      <c r="H1" s="211"/>
      <c r="I1" s="211"/>
      <c r="J1" s="211"/>
      <c r="K1" s="211"/>
      <c r="L1" s="51"/>
      <c r="M1" s="51"/>
      <c r="N1" s="52"/>
    </row>
    <row r="2" spans="2:14" ht="16.5" customHeight="1">
      <c r="B2" s="212" t="s">
        <v>67</v>
      </c>
      <c r="C2" s="212"/>
      <c r="D2" s="212"/>
      <c r="E2" s="212"/>
      <c r="F2" s="212"/>
      <c r="G2" s="212"/>
      <c r="H2" s="212"/>
      <c r="I2" s="212"/>
      <c r="J2" s="212"/>
      <c r="K2" s="212"/>
      <c r="L2" s="53"/>
      <c r="M2" s="53"/>
      <c r="N2" s="53"/>
    </row>
    <row r="3" spans="1:250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11" ht="15">
      <c r="A4" s="213" t="s">
        <v>273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</row>
    <row r="5" spans="1:11" ht="15">
      <c r="A5" s="44" t="s">
        <v>33</v>
      </c>
      <c r="B5" s="44" t="s">
        <v>34</v>
      </c>
      <c r="C5" s="283" t="s">
        <v>35</v>
      </c>
      <c r="D5" s="210"/>
      <c r="E5" s="44" t="s">
        <v>34</v>
      </c>
      <c r="F5" s="207" t="s">
        <v>196</v>
      </c>
      <c r="G5" s="208"/>
      <c r="H5" s="209" t="s">
        <v>115</v>
      </c>
      <c r="I5" s="210"/>
      <c r="J5" s="283" t="s">
        <v>35</v>
      </c>
      <c r="K5" s="210"/>
    </row>
    <row r="6" spans="1:11" ht="15">
      <c r="A6" s="20" t="s">
        <v>3</v>
      </c>
      <c r="B6" s="20" t="s">
        <v>4</v>
      </c>
      <c r="C6" s="204" t="s">
        <v>9</v>
      </c>
      <c r="D6" s="205"/>
      <c r="E6" s="20" t="s">
        <v>4</v>
      </c>
      <c r="F6" s="203" t="s">
        <v>202</v>
      </c>
      <c r="G6" s="203"/>
      <c r="H6" s="204" t="s">
        <v>128</v>
      </c>
      <c r="I6" s="205"/>
      <c r="J6" s="204" t="s">
        <v>9</v>
      </c>
      <c r="K6" s="205"/>
    </row>
    <row r="7" spans="1:11" ht="15">
      <c r="A7" s="20"/>
      <c r="B7" s="20"/>
      <c r="C7" s="204" t="s">
        <v>58</v>
      </c>
      <c r="D7" s="205"/>
      <c r="E7" s="20"/>
      <c r="F7" s="204" t="s">
        <v>201</v>
      </c>
      <c r="G7" s="205"/>
      <c r="H7" s="204" t="s">
        <v>271</v>
      </c>
      <c r="I7" s="205"/>
      <c r="J7" s="204" t="s">
        <v>58</v>
      </c>
      <c r="K7" s="205"/>
    </row>
    <row r="8" spans="1:11" ht="15" hidden="1">
      <c r="A8" s="56" t="s">
        <v>205</v>
      </c>
      <c r="B8" s="13" t="s">
        <v>531</v>
      </c>
      <c r="C8" s="26">
        <v>43439</v>
      </c>
      <c r="D8" s="26">
        <f aca="true" t="shared" si="0" ref="D8:D16">C8</f>
        <v>43439</v>
      </c>
      <c r="E8" s="13" t="s">
        <v>532</v>
      </c>
      <c r="F8" s="26">
        <f aca="true" t="shared" si="1" ref="F8:F16">D8+7</f>
        <v>43446</v>
      </c>
      <c r="G8" s="26">
        <f aca="true" t="shared" si="2" ref="G8:G16">F8+1</f>
        <v>43447</v>
      </c>
      <c r="H8" s="27">
        <v>43449</v>
      </c>
      <c r="I8" s="26">
        <f aca="true" t="shared" si="3" ref="I8:I16">H8</f>
        <v>43449</v>
      </c>
      <c r="J8" s="27">
        <f aca="true" t="shared" si="4" ref="J8:J15">G8+6</f>
        <v>43453</v>
      </c>
      <c r="K8" s="26">
        <f aca="true" t="shared" si="5" ref="K8:K16">J8</f>
        <v>43453</v>
      </c>
    </row>
    <row r="9" spans="1:11" ht="15" hidden="1">
      <c r="A9" s="56" t="s">
        <v>204</v>
      </c>
      <c r="B9" s="13" t="s">
        <v>533</v>
      </c>
      <c r="C9" s="26">
        <v>43446</v>
      </c>
      <c r="D9" s="26">
        <f t="shared" si="0"/>
        <v>43446</v>
      </c>
      <c r="E9" s="13" t="s">
        <v>534</v>
      </c>
      <c r="F9" s="26">
        <f t="shared" si="1"/>
        <v>43453</v>
      </c>
      <c r="G9" s="26">
        <f t="shared" si="2"/>
        <v>43454</v>
      </c>
      <c r="H9" s="27">
        <v>43456</v>
      </c>
      <c r="I9" s="26">
        <f t="shared" si="3"/>
        <v>43456</v>
      </c>
      <c r="J9" s="27">
        <f t="shared" si="4"/>
        <v>43460</v>
      </c>
      <c r="K9" s="26">
        <f t="shared" si="5"/>
        <v>43460</v>
      </c>
    </row>
    <row r="10" spans="1:11" ht="15" hidden="1">
      <c r="A10" s="56" t="s">
        <v>205</v>
      </c>
      <c r="B10" s="13" t="s">
        <v>535</v>
      </c>
      <c r="C10" s="26">
        <v>43453</v>
      </c>
      <c r="D10" s="26">
        <f t="shared" si="0"/>
        <v>43453</v>
      </c>
      <c r="E10" s="13" t="s">
        <v>536</v>
      </c>
      <c r="F10" s="26">
        <f t="shared" si="1"/>
        <v>43460</v>
      </c>
      <c r="G10" s="26">
        <f t="shared" si="2"/>
        <v>43461</v>
      </c>
      <c r="H10" s="27">
        <v>43463</v>
      </c>
      <c r="I10" s="26">
        <f t="shared" si="3"/>
        <v>43463</v>
      </c>
      <c r="J10" s="27">
        <f t="shared" si="4"/>
        <v>43467</v>
      </c>
      <c r="K10" s="26">
        <f t="shared" si="5"/>
        <v>43467</v>
      </c>
    </row>
    <row r="11" spans="1:11" ht="15" hidden="1">
      <c r="A11" s="56" t="s">
        <v>204</v>
      </c>
      <c r="B11" s="13" t="s">
        <v>537</v>
      </c>
      <c r="C11" s="26">
        <v>43460</v>
      </c>
      <c r="D11" s="26">
        <f t="shared" si="0"/>
        <v>43460</v>
      </c>
      <c r="E11" s="13" t="s">
        <v>538</v>
      </c>
      <c r="F11" s="26">
        <f t="shared" si="1"/>
        <v>43467</v>
      </c>
      <c r="G11" s="26">
        <f t="shared" si="2"/>
        <v>43468</v>
      </c>
      <c r="H11" s="27">
        <v>43470</v>
      </c>
      <c r="I11" s="26">
        <f t="shared" si="3"/>
        <v>43470</v>
      </c>
      <c r="J11" s="27">
        <f t="shared" si="4"/>
        <v>43474</v>
      </c>
      <c r="K11" s="26">
        <f t="shared" si="5"/>
        <v>43474</v>
      </c>
    </row>
    <row r="12" spans="1:11" ht="15" hidden="1">
      <c r="A12" s="56" t="s">
        <v>205</v>
      </c>
      <c r="B12" s="13" t="s">
        <v>651</v>
      </c>
      <c r="C12" s="26">
        <v>43467</v>
      </c>
      <c r="D12" s="26">
        <f t="shared" si="0"/>
        <v>43467</v>
      </c>
      <c r="E12" s="13" t="s">
        <v>652</v>
      </c>
      <c r="F12" s="26">
        <f t="shared" si="1"/>
        <v>43474</v>
      </c>
      <c r="G12" s="26">
        <f t="shared" si="2"/>
        <v>43475</v>
      </c>
      <c r="H12" s="27">
        <v>43477</v>
      </c>
      <c r="I12" s="26">
        <f t="shared" si="3"/>
        <v>43477</v>
      </c>
      <c r="J12" s="27">
        <f t="shared" si="4"/>
        <v>43481</v>
      </c>
      <c r="K12" s="26">
        <f t="shared" si="5"/>
        <v>43481</v>
      </c>
    </row>
    <row r="13" spans="1:11" ht="15" hidden="1">
      <c r="A13" s="56" t="s">
        <v>204</v>
      </c>
      <c r="B13" s="13" t="s">
        <v>653</v>
      </c>
      <c r="C13" s="26">
        <v>43474</v>
      </c>
      <c r="D13" s="26">
        <f t="shared" si="0"/>
        <v>43474</v>
      </c>
      <c r="E13" s="13" t="s">
        <v>654</v>
      </c>
      <c r="F13" s="26">
        <f t="shared" si="1"/>
        <v>43481</v>
      </c>
      <c r="G13" s="26">
        <f t="shared" si="2"/>
        <v>43482</v>
      </c>
      <c r="H13" s="27">
        <v>43484</v>
      </c>
      <c r="I13" s="26">
        <f t="shared" si="3"/>
        <v>43484</v>
      </c>
      <c r="J13" s="27">
        <f t="shared" si="4"/>
        <v>43488</v>
      </c>
      <c r="K13" s="26">
        <f t="shared" si="5"/>
        <v>43488</v>
      </c>
    </row>
    <row r="14" spans="1:11" ht="15" hidden="1">
      <c r="A14" s="56" t="s">
        <v>205</v>
      </c>
      <c r="B14" s="13" t="s">
        <v>658</v>
      </c>
      <c r="C14" s="26">
        <v>43481</v>
      </c>
      <c r="D14" s="26">
        <f t="shared" si="0"/>
        <v>43481</v>
      </c>
      <c r="E14" s="13" t="s">
        <v>655</v>
      </c>
      <c r="F14" s="26">
        <f t="shared" si="1"/>
        <v>43488</v>
      </c>
      <c r="G14" s="26">
        <f t="shared" si="2"/>
        <v>43489</v>
      </c>
      <c r="H14" s="27">
        <v>43491</v>
      </c>
      <c r="I14" s="26">
        <f t="shared" si="3"/>
        <v>43491</v>
      </c>
      <c r="J14" s="27">
        <f t="shared" si="4"/>
        <v>43495</v>
      </c>
      <c r="K14" s="26">
        <f t="shared" si="5"/>
        <v>43495</v>
      </c>
    </row>
    <row r="15" spans="1:11" ht="15">
      <c r="A15" s="56" t="s">
        <v>204</v>
      </c>
      <c r="B15" s="13" t="s">
        <v>659</v>
      </c>
      <c r="C15" s="26">
        <v>43488</v>
      </c>
      <c r="D15" s="26">
        <f t="shared" si="0"/>
        <v>43488</v>
      </c>
      <c r="E15" s="13" t="s">
        <v>656</v>
      </c>
      <c r="F15" s="26">
        <f t="shared" si="1"/>
        <v>43495</v>
      </c>
      <c r="G15" s="26">
        <f t="shared" si="2"/>
        <v>43496</v>
      </c>
      <c r="H15" s="27">
        <v>43498</v>
      </c>
      <c r="I15" s="26">
        <f t="shared" si="3"/>
        <v>43498</v>
      </c>
      <c r="J15" s="27">
        <f t="shared" si="4"/>
        <v>43502</v>
      </c>
      <c r="K15" s="26">
        <f t="shared" si="5"/>
        <v>43502</v>
      </c>
    </row>
    <row r="16" spans="1:11" ht="15">
      <c r="A16" s="56" t="s">
        <v>205</v>
      </c>
      <c r="B16" s="13" t="s">
        <v>660</v>
      </c>
      <c r="C16" s="26">
        <v>43495</v>
      </c>
      <c r="D16" s="26">
        <f t="shared" si="0"/>
        <v>43495</v>
      </c>
      <c r="E16" s="13" t="s">
        <v>657</v>
      </c>
      <c r="F16" s="26">
        <f t="shared" si="1"/>
        <v>43502</v>
      </c>
      <c r="G16" s="26">
        <f t="shared" si="2"/>
        <v>43503</v>
      </c>
      <c r="H16" s="100">
        <v>43512</v>
      </c>
      <c r="I16" s="84">
        <f t="shared" si="3"/>
        <v>43512</v>
      </c>
      <c r="J16" s="100">
        <f>I16+4</f>
        <v>43516</v>
      </c>
      <c r="K16" s="84">
        <f t="shared" si="5"/>
        <v>43516</v>
      </c>
    </row>
    <row r="17" spans="1:11" ht="15">
      <c r="A17" s="56" t="s">
        <v>204</v>
      </c>
      <c r="B17" s="13" t="s">
        <v>797</v>
      </c>
      <c r="C17" s="26">
        <v>43502</v>
      </c>
      <c r="D17" s="26">
        <f>C17</f>
        <v>43502</v>
      </c>
      <c r="E17" s="13" t="s">
        <v>798</v>
      </c>
      <c r="F17" s="26">
        <f>D17+7</f>
        <v>43509</v>
      </c>
      <c r="G17" s="26">
        <f>F17+1</f>
        <v>43510</v>
      </c>
      <c r="H17" s="100">
        <v>43519</v>
      </c>
      <c r="I17" s="84">
        <f>H17</f>
        <v>43519</v>
      </c>
      <c r="J17" s="100">
        <f>I17+4</f>
        <v>43523</v>
      </c>
      <c r="K17" s="84">
        <f>J17</f>
        <v>43523</v>
      </c>
    </row>
    <row r="18" spans="1:11" ht="15">
      <c r="A18" s="144" t="s">
        <v>803</v>
      </c>
      <c r="B18" s="13"/>
      <c r="C18" s="26"/>
      <c r="D18" s="26"/>
      <c r="E18" s="13"/>
      <c r="F18" s="26"/>
      <c r="G18" s="26"/>
      <c r="H18" s="27"/>
      <c r="I18" s="26"/>
      <c r="J18" s="27"/>
      <c r="K18" s="26"/>
    </row>
    <row r="19" spans="1:11" ht="15">
      <c r="A19" s="56" t="s">
        <v>205</v>
      </c>
      <c r="B19" s="13" t="s">
        <v>799</v>
      </c>
      <c r="C19" s="26">
        <v>43516</v>
      </c>
      <c r="D19" s="26">
        <f aca="true" t="shared" si="6" ref="D19:D25">C19</f>
        <v>43516</v>
      </c>
      <c r="E19" s="13" t="s">
        <v>800</v>
      </c>
      <c r="F19" s="26">
        <f aca="true" t="shared" si="7" ref="F19:F25">D19+7</f>
        <v>43523</v>
      </c>
      <c r="G19" s="26">
        <f aca="true" t="shared" si="8" ref="G19:G25">F19+1</f>
        <v>43524</v>
      </c>
      <c r="H19" s="27">
        <v>43526</v>
      </c>
      <c r="I19" s="26">
        <f aca="true" t="shared" si="9" ref="I19:I25">H19</f>
        <v>43526</v>
      </c>
      <c r="J19" s="27">
        <f aca="true" t="shared" si="10" ref="J19:J25">G19+6</f>
        <v>43530</v>
      </c>
      <c r="K19" s="26">
        <f aca="true" t="shared" si="11" ref="K19:K25">J19</f>
        <v>43530</v>
      </c>
    </row>
    <row r="20" spans="1:11" ht="15">
      <c r="A20" s="56" t="s">
        <v>204</v>
      </c>
      <c r="B20" s="13" t="s">
        <v>801</v>
      </c>
      <c r="C20" s="26">
        <v>43523</v>
      </c>
      <c r="D20" s="26">
        <f t="shared" si="6"/>
        <v>43523</v>
      </c>
      <c r="E20" s="13" t="s">
        <v>802</v>
      </c>
      <c r="F20" s="26">
        <f t="shared" si="7"/>
        <v>43530</v>
      </c>
      <c r="G20" s="26">
        <f t="shared" si="8"/>
        <v>43531</v>
      </c>
      <c r="H20" s="27">
        <v>43533</v>
      </c>
      <c r="I20" s="26">
        <f t="shared" si="9"/>
        <v>43533</v>
      </c>
      <c r="J20" s="27">
        <f t="shared" si="10"/>
        <v>43537</v>
      </c>
      <c r="K20" s="26">
        <f t="shared" si="11"/>
        <v>43537</v>
      </c>
    </row>
    <row r="21" spans="1:11" ht="15">
      <c r="A21" s="56" t="s">
        <v>205</v>
      </c>
      <c r="B21" s="13" t="s">
        <v>899</v>
      </c>
      <c r="C21" s="26">
        <v>43530</v>
      </c>
      <c r="D21" s="26">
        <f t="shared" si="6"/>
        <v>43530</v>
      </c>
      <c r="E21" s="13" t="s">
        <v>900</v>
      </c>
      <c r="F21" s="26">
        <f t="shared" si="7"/>
        <v>43537</v>
      </c>
      <c r="G21" s="26">
        <f t="shared" si="8"/>
        <v>43538</v>
      </c>
      <c r="H21" s="27">
        <v>43540</v>
      </c>
      <c r="I21" s="26">
        <f t="shared" si="9"/>
        <v>43540</v>
      </c>
      <c r="J21" s="27">
        <f t="shared" si="10"/>
        <v>43544</v>
      </c>
      <c r="K21" s="26">
        <f t="shared" si="11"/>
        <v>43544</v>
      </c>
    </row>
    <row r="22" spans="1:11" ht="15">
      <c r="A22" s="56" t="s">
        <v>204</v>
      </c>
      <c r="B22" s="13" t="s">
        <v>901</v>
      </c>
      <c r="C22" s="26">
        <v>43537</v>
      </c>
      <c r="D22" s="26">
        <f t="shared" si="6"/>
        <v>43537</v>
      </c>
      <c r="E22" s="13" t="s">
        <v>902</v>
      </c>
      <c r="F22" s="26">
        <f t="shared" si="7"/>
        <v>43544</v>
      </c>
      <c r="G22" s="26">
        <f t="shared" si="8"/>
        <v>43545</v>
      </c>
      <c r="H22" s="27">
        <v>43547</v>
      </c>
      <c r="I22" s="26">
        <f t="shared" si="9"/>
        <v>43547</v>
      </c>
      <c r="J22" s="27">
        <f t="shared" si="10"/>
        <v>43551</v>
      </c>
      <c r="K22" s="26">
        <f t="shared" si="11"/>
        <v>43551</v>
      </c>
    </row>
    <row r="23" spans="1:11" ht="15">
      <c r="A23" s="56" t="s">
        <v>205</v>
      </c>
      <c r="B23" s="13" t="s">
        <v>903</v>
      </c>
      <c r="C23" s="26">
        <v>43544</v>
      </c>
      <c r="D23" s="26">
        <f t="shared" si="6"/>
        <v>43544</v>
      </c>
      <c r="E23" s="13" t="s">
        <v>904</v>
      </c>
      <c r="F23" s="26">
        <f t="shared" si="7"/>
        <v>43551</v>
      </c>
      <c r="G23" s="26">
        <f t="shared" si="8"/>
        <v>43552</v>
      </c>
      <c r="H23" s="27">
        <v>43554</v>
      </c>
      <c r="I23" s="26">
        <f t="shared" si="9"/>
        <v>43554</v>
      </c>
      <c r="J23" s="27">
        <f t="shared" si="10"/>
        <v>43558</v>
      </c>
      <c r="K23" s="26">
        <f t="shared" si="11"/>
        <v>43558</v>
      </c>
    </row>
    <row r="24" spans="1:11" ht="15">
      <c r="A24" s="56" t="s">
        <v>204</v>
      </c>
      <c r="B24" s="13" t="s">
        <v>905</v>
      </c>
      <c r="C24" s="26">
        <v>43551</v>
      </c>
      <c r="D24" s="26">
        <f t="shared" si="6"/>
        <v>43551</v>
      </c>
      <c r="E24" s="13" t="s">
        <v>906</v>
      </c>
      <c r="F24" s="26">
        <f t="shared" si="7"/>
        <v>43558</v>
      </c>
      <c r="G24" s="26">
        <f t="shared" si="8"/>
        <v>43559</v>
      </c>
      <c r="H24" s="27">
        <v>43561</v>
      </c>
      <c r="I24" s="26">
        <f t="shared" si="9"/>
        <v>43561</v>
      </c>
      <c r="J24" s="27">
        <f t="shared" si="10"/>
        <v>43565</v>
      </c>
      <c r="K24" s="26">
        <f t="shared" si="11"/>
        <v>43565</v>
      </c>
    </row>
    <row r="25" spans="1:11" ht="15">
      <c r="A25" s="56" t="s">
        <v>205</v>
      </c>
      <c r="B25" s="13" t="s">
        <v>907</v>
      </c>
      <c r="C25" s="26">
        <v>43558</v>
      </c>
      <c r="D25" s="26">
        <f t="shared" si="6"/>
        <v>43558</v>
      </c>
      <c r="E25" s="13" t="s">
        <v>908</v>
      </c>
      <c r="F25" s="26">
        <f t="shared" si="7"/>
        <v>43565</v>
      </c>
      <c r="G25" s="26">
        <f t="shared" si="8"/>
        <v>43566</v>
      </c>
      <c r="H25" s="27">
        <v>43568</v>
      </c>
      <c r="I25" s="26">
        <f t="shared" si="9"/>
        <v>43568</v>
      </c>
      <c r="J25" s="27">
        <f t="shared" si="10"/>
        <v>43572</v>
      </c>
      <c r="K25" s="26">
        <f t="shared" si="11"/>
        <v>43572</v>
      </c>
    </row>
    <row r="26" spans="1:11" ht="15">
      <c r="A26" s="48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.75" customHeight="1">
      <c r="A27" s="49" t="s">
        <v>25</v>
      </c>
      <c r="B27" s="206" t="s">
        <v>105</v>
      </c>
      <c r="C27" s="206"/>
      <c r="D27" s="206"/>
      <c r="E27" s="206"/>
      <c r="F27" s="206"/>
      <c r="G27" s="206"/>
      <c r="H27" s="206"/>
      <c r="I27" s="206"/>
      <c r="J27" s="206"/>
      <c r="K27" s="1"/>
    </row>
    <row r="28" spans="1:17" ht="15.75">
      <c r="A28" s="46" t="s">
        <v>277</v>
      </c>
      <c r="B28" s="280" t="s">
        <v>278</v>
      </c>
      <c r="C28" s="281"/>
      <c r="D28" s="281"/>
      <c r="E28" s="281"/>
      <c r="F28" s="281"/>
      <c r="G28" s="281"/>
      <c r="H28" s="281"/>
      <c r="I28" s="281"/>
      <c r="J28" s="282"/>
      <c r="K28" s="1"/>
      <c r="L28" s="1"/>
      <c r="M28" s="1"/>
      <c r="N28" s="1"/>
      <c r="O28" s="1"/>
      <c r="P28" s="1"/>
      <c r="Q28" s="1"/>
    </row>
    <row r="29" spans="1:13" ht="15.75" customHeight="1">
      <c r="A29" s="47" t="s">
        <v>101</v>
      </c>
      <c r="B29" s="199" t="s">
        <v>330</v>
      </c>
      <c r="C29" s="199"/>
      <c r="D29" s="199"/>
      <c r="E29" s="199"/>
      <c r="F29" s="199"/>
      <c r="G29" s="199"/>
      <c r="H29" s="199"/>
      <c r="I29" s="199"/>
      <c r="J29" s="199"/>
      <c r="K29" s="1"/>
      <c r="M29" s="76"/>
    </row>
    <row r="30" spans="1:11" ht="15.75" customHeight="1">
      <c r="A30" s="47" t="s">
        <v>280</v>
      </c>
      <c r="B30" s="200" t="s">
        <v>279</v>
      </c>
      <c r="C30" s="201"/>
      <c r="D30" s="201"/>
      <c r="E30" s="201"/>
      <c r="F30" s="201"/>
      <c r="G30" s="201"/>
      <c r="H30" s="201"/>
      <c r="I30" s="201"/>
      <c r="J30" s="202"/>
      <c r="K30" s="1"/>
    </row>
  </sheetData>
  <sheetProtection/>
  <mergeCells count="19">
    <mergeCell ref="B30:J30"/>
    <mergeCell ref="H7:I7"/>
    <mergeCell ref="B28:J28"/>
    <mergeCell ref="B1:K1"/>
    <mergeCell ref="B2:K2"/>
    <mergeCell ref="A4:K4"/>
    <mergeCell ref="C5:D5"/>
    <mergeCell ref="F5:G5"/>
    <mergeCell ref="J5:K5"/>
    <mergeCell ref="H5:I5"/>
    <mergeCell ref="B27:J27"/>
    <mergeCell ref="B29:J29"/>
    <mergeCell ref="C6:D6"/>
    <mergeCell ref="F6:G6"/>
    <mergeCell ref="J6:K6"/>
    <mergeCell ref="C7:D7"/>
    <mergeCell ref="F7:G7"/>
    <mergeCell ref="J7:K7"/>
    <mergeCell ref="H6:I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L29"/>
  <sheetViews>
    <sheetView zoomScalePageLayoutView="0" workbookViewId="0" topLeftCell="A4">
      <selection activeCell="E33" sqref="E33"/>
    </sheetView>
  </sheetViews>
  <sheetFormatPr defaultColWidth="9.00390625" defaultRowHeight="14.25"/>
  <cols>
    <col min="1" max="1" width="23.50390625" style="0" customWidth="1"/>
    <col min="2" max="2" width="6.75390625" style="0" customWidth="1"/>
    <col min="3" max="7" width="10.75390625" style="0" customWidth="1"/>
  </cols>
  <sheetData>
    <row r="1" spans="2:10" ht="51" customHeight="1">
      <c r="B1" s="211" t="s">
        <v>66</v>
      </c>
      <c r="C1" s="211"/>
      <c r="D1" s="211"/>
      <c r="E1" s="211"/>
      <c r="F1" s="211"/>
      <c r="G1" s="211"/>
      <c r="H1" s="51"/>
      <c r="I1" s="51"/>
      <c r="J1" s="52"/>
    </row>
    <row r="2" spans="2:10" ht="16.5" customHeight="1">
      <c r="B2" s="212" t="s">
        <v>67</v>
      </c>
      <c r="C2" s="212"/>
      <c r="D2" s="212"/>
      <c r="E2" s="212"/>
      <c r="F2" s="212"/>
      <c r="G2" s="212"/>
      <c r="H2" s="53"/>
      <c r="I2" s="53"/>
      <c r="J2" s="53"/>
    </row>
    <row r="3" spans="1:246" ht="19.5" customHeight="1">
      <c r="A3" s="54" t="s">
        <v>0</v>
      </c>
      <c r="B3" s="3"/>
      <c r="C3" s="3"/>
      <c r="D3" s="3"/>
      <c r="E3" s="3"/>
      <c r="F3" s="3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</row>
    <row r="4" spans="1:7" ht="15">
      <c r="A4" s="213" t="s">
        <v>272</v>
      </c>
      <c r="B4" s="213"/>
      <c r="C4" s="213"/>
      <c r="D4" s="213"/>
      <c r="E4" s="213"/>
      <c r="F4" s="213"/>
      <c r="G4" s="213"/>
    </row>
    <row r="5" spans="1:7" ht="15">
      <c r="A5" s="44" t="s">
        <v>33</v>
      </c>
      <c r="B5" s="44"/>
      <c r="C5" s="209" t="s">
        <v>115</v>
      </c>
      <c r="D5" s="210"/>
      <c r="E5" s="55" t="s">
        <v>34</v>
      </c>
      <c r="F5" s="283" t="s">
        <v>35</v>
      </c>
      <c r="G5" s="210"/>
    </row>
    <row r="6" spans="1:7" ht="15">
      <c r="A6" s="20" t="s">
        <v>3</v>
      </c>
      <c r="B6" s="20"/>
      <c r="C6" s="204" t="s">
        <v>128</v>
      </c>
      <c r="D6" s="205"/>
      <c r="E6" s="38" t="s">
        <v>4</v>
      </c>
      <c r="F6" s="204" t="s">
        <v>9</v>
      </c>
      <c r="G6" s="205"/>
    </row>
    <row r="7" spans="1:7" ht="15">
      <c r="A7" s="20"/>
      <c r="B7" s="20"/>
      <c r="C7" s="204" t="s">
        <v>58</v>
      </c>
      <c r="D7" s="205"/>
      <c r="E7" s="38"/>
      <c r="F7" s="204" t="s">
        <v>274</v>
      </c>
      <c r="G7" s="205"/>
    </row>
    <row r="8" spans="1:7" ht="15" hidden="1">
      <c r="A8" s="80" t="s">
        <v>345</v>
      </c>
      <c r="B8" s="13"/>
      <c r="C8" s="26">
        <v>43439</v>
      </c>
      <c r="D8" s="26">
        <f aca="true" t="shared" si="0" ref="D8:D16">C8</f>
        <v>43439</v>
      </c>
      <c r="E8" s="101" t="s">
        <v>440</v>
      </c>
      <c r="F8" s="27">
        <f aca="true" t="shared" si="1" ref="F8:F16">D8+3</f>
        <v>43442</v>
      </c>
      <c r="G8" s="26">
        <f aca="true" t="shared" si="2" ref="G8:G16">F8+1</f>
        <v>43443</v>
      </c>
    </row>
    <row r="9" spans="1:7" ht="15" hidden="1">
      <c r="A9" s="80" t="s">
        <v>344</v>
      </c>
      <c r="B9" s="13"/>
      <c r="C9" s="26">
        <v>43446</v>
      </c>
      <c r="D9" s="26">
        <f t="shared" si="0"/>
        <v>43446</v>
      </c>
      <c r="E9" s="101" t="s">
        <v>439</v>
      </c>
      <c r="F9" s="27">
        <f t="shared" si="1"/>
        <v>43449</v>
      </c>
      <c r="G9" s="26">
        <f t="shared" si="2"/>
        <v>43450</v>
      </c>
    </row>
    <row r="10" spans="1:7" ht="15" hidden="1">
      <c r="A10" s="80" t="s">
        <v>345</v>
      </c>
      <c r="B10" s="13"/>
      <c r="C10" s="26">
        <v>43453</v>
      </c>
      <c r="D10" s="26">
        <f t="shared" si="0"/>
        <v>43453</v>
      </c>
      <c r="E10" s="101" t="s">
        <v>441</v>
      </c>
      <c r="F10" s="27">
        <f t="shared" si="1"/>
        <v>43456</v>
      </c>
      <c r="G10" s="26">
        <f t="shared" si="2"/>
        <v>43457</v>
      </c>
    </row>
    <row r="11" spans="1:7" ht="15" hidden="1">
      <c r="A11" s="80" t="s">
        <v>344</v>
      </c>
      <c r="B11" s="13"/>
      <c r="C11" s="26">
        <v>43460</v>
      </c>
      <c r="D11" s="26">
        <f t="shared" si="0"/>
        <v>43460</v>
      </c>
      <c r="E11" s="101" t="s">
        <v>440</v>
      </c>
      <c r="F11" s="27">
        <f t="shared" si="1"/>
        <v>43463</v>
      </c>
      <c r="G11" s="26">
        <f t="shared" si="2"/>
        <v>43464</v>
      </c>
    </row>
    <row r="12" spans="1:7" ht="15" hidden="1">
      <c r="A12" s="80" t="s">
        <v>345</v>
      </c>
      <c r="B12" s="13"/>
      <c r="C12" s="26">
        <v>43467</v>
      </c>
      <c r="D12" s="26">
        <f t="shared" si="0"/>
        <v>43467</v>
      </c>
      <c r="E12" s="101" t="s">
        <v>689</v>
      </c>
      <c r="F12" s="27">
        <f t="shared" si="1"/>
        <v>43470</v>
      </c>
      <c r="G12" s="26">
        <f t="shared" si="2"/>
        <v>43471</v>
      </c>
    </row>
    <row r="13" spans="1:7" ht="15">
      <c r="A13" s="80" t="s">
        <v>344</v>
      </c>
      <c r="B13" s="13"/>
      <c r="C13" s="26">
        <v>43474</v>
      </c>
      <c r="D13" s="26">
        <f t="shared" si="0"/>
        <v>43474</v>
      </c>
      <c r="E13" s="101" t="s">
        <v>689</v>
      </c>
      <c r="F13" s="27">
        <f t="shared" si="1"/>
        <v>43477</v>
      </c>
      <c r="G13" s="26">
        <f t="shared" si="2"/>
        <v>43478</v>
      </c>
    </row>
    <row r="14" spans="1:7" ht="15">
      <c r="A14" s="80" t="s">
        <v>345</v>
      </c>
      <c r="B14" s="13"/>
      <c r="C14" s="26">
        <v>43481</v>
      </c>
      <c r="D14" s="26">
        <f t="shared" si="0"/>
        <v>43481</v>
      </c>
      <c r="E14" s="101" t="s">
        <v>690</v>
      </c>
      <c r="F14" s="27">
        <f t="shared" si="1"/>
        <v>43484</v>
      </c>
      <c r="G14" s="26">
        <f t="shared" si="2"/>
        <v>43485</v>
      </c>
    </row>
    <row r="15" spans="1:7" ht="15">
      <c r="A15" s="90" t="s">
        <v>808</v>
      </c>
      <c r="B15" s="13"/>
      <c r="C15" s="26"/>
      <c r="D15" s="26"/>
      <c r="E15" s="147"/>
      <c r="F15" s="27"/>
      <c r="G15" s="26"/>
    </row>
    <row r="16" spans="1:7" ht="15">
      <c r="A16" s="80" t="s">
        <v>344</v>
      </c>
      <c r="B16" s="13"/>
      <c r="C16" s="26">
        <v>43495</v>
      </c>
      <c r="D16" s="26">
        <f t="shared" si="0"/>
        <v>43495</v>
      </c>
      <c r="E16" s="101" t="s">
        <v>690</v>
      </c>
      <c r="F16" s="27">
        <f t="shared" si="1"/>
        <v>43498</v>
      </c>
      <c r="G16" s="26">
        <f t="shared" si="2"/>
        <v>43499</v>
      </c>
    </row>
    <row r="17" spans="1:7" ht="15">
      <c r="A17" s="90" t="s">
        <v>599</v>
      </c>
      <c r="B17" s="13"/>
      <c r="C17" s="26"/>
      <c r="D17" s="26"/>
      <c r="E17" s="147"/>
      <c r="F17" s="27"/>
      <c r="G17" s="26"/>
    </row>
    <row r="18" spans="1:7" ht="15">
      <c r="A18" s="80" t="s">
        <v>345</v>
      </c>
      <c r="B18" s="13"/>
      <c r="C18" s="26">
        <v>43509</v>
      </c>
      <c r="D18" s="26">
        <f aca="true" t="shared" si="3" ref="D18:D25">C18</f>
        <v>43509</v>
      </c>
      <c r="E18" s="101" t="s">
        <v>692</v>
      </c>
      <c r="F18" s="27">
        <f aca="true" t="shared" si="4" ref="F18:F25">D18+3</f>
        <v>43512</v>
      </c>
      <c r="G18" s="26">
        <f aca="true" t="shared" si="5" ref="G18:G25">F18+1</f>
        <v>43513</v>
      </c>
    </row>
    <row r="19" spans="1:7" ht="15">
      <c r="A19" s="80" t="s">
        <v>344</v>
      </c>
      <c r="B19" s="13"/>
      <c r="C19" s="26">
        <v>43516</v>
      </c>
      <c r="D19" s="26">
        <f t="shared" si="3"/>
        <v>43516</v>
      </c>
      <c r="E19" s="101" t="s">
        <v>691</v>
      </c>
      <c r="F19" s="27">
        <f t="shared" si="4"/>
        <v>43519</v>
      </c>
      <c r="G19" s="26">
        <f t="shared" si="5"/>
        <v>43520</v>
      </c>
    </row>
    <row r="20" spans="1:7" ht="15">
      <c r="A20" s="80" t="s">
        <v>345</v>
      </c>
      <c r="B20" s="13"/>
      <c r="C20" s="26">
        <v>43523</v>
      </c>
      <c r="D20" s="26">
        <f t="shared" si="3"/>
        <v>43523</v>
      </c>
      <c r="E20" s="101" t="s">
        <v>809</v>
      </c>
      <c r="F20" s="27">
        <f t="shared" si="4"/>
        <v>43526</v>
      </c>
      <c r="G20" s="26">
        <f t="shared" si="5"/>
        <v>43527</v>
      </c>
    </row>
    <row r="21" spans="1:7" ht="15">
      <c r="A21" s="80" t="s">
        <v>344</v>
      </c>
      <c r="B21" s="13"/>
      <c r="C21" s="26">
        <v>43530</v>
      </c>
      <c r="D21" s="26">
        <f t="shared" si="3"/>
        <v>43530</v>
      </c>
      <c r="E21" s="101" t="s">
        <v>810</v>
      </c>
      <c r="F21" s="27">
        <f t="shared" si="4"/>
        <v>43533</v>
      </c>
      <c r="G21" s="26">
        <f t="shared" si="5"/>
        <v>43534</v>
      </c>
    </row>
    <row r="22" spans="1:7" ht="15">
      <c r="A22" s="80" t="s">
        <v>345</v>
      </c>
      <c r="B22" s="13"/>
      <c r="C22" s="26">
        <v>43537</v>
      </c>
      <c r="D22" s="26">
        <f t="shared" si="3"/>
        <v>43537</v>
      </c>
      <c r="E22" s="101" t="s">
        <v>909</v>
      </c>
      <c r="F22" s="27">
        <f t="shared" si="4"/>
        <v>43540</v>
      </c>
      <c r="G22" s="26">
        <f t="shared" si="5"/>
        <v>43541</v>
      </c>
    </row>
    <row r="23" spans="1:7" ht="15">
      <c r="A23" s="80" t="s">
        <v>344</v>
      </c>
      <c r="B23" s="13"/>
      <c r="C23" s="26">
        <v>43544</v>
      </c>
      <c r="D23" s="26">
        <f t="shared" si="3"/>
        <v>43544</v>
      </c>
      <c r="E23" s="101" t="s">
        <v>910</v>
      </c>
      <c r="F23" s="27">
        <f t="shared" si="4"/>
        <v>43547</v>
      </c>
      <c r="G23" s="26">
        <f t="shared" si="5"/>
        <v>43548</v>
      </c>
    </row>
    <row r="24" spans="1:7" ht="15">
      <c r="A24" s="80" t="s">
        <v>345</v>
      </c>
      <c r="B24" s="13"/>
      <c r="C24" s="26">
        <v>43551</v>
      </c>
      <c r="D24" s="26">
        <f t="shared" si="3"/>
        <v>43551</v>
      </c>
      <c r="E24" s="101" t="s">
        <v>911</v>
      </c>
      <c r="F24" s="27">
        <f t="shared" si="4"/>
        <v>43554</v>
      </c>
      <c r="G24" s="26">
        <f t="shared" si="5"/>
        <v>43555</v>
      </c>
    </row>
    <row r="25" spans="1:7" ht="15">
      <c r="A25" s="80" t="s">
        <v>344</v>
      </c>
      <c r="B25" s="13"/>
      <c r="C25" s="26">
        <v>43558</v>
      </c>
      <c r="D25" s="26">
        <f t="shared" si="3"/>
        <v>43558</v>
      </c>
      <c r="E25" s="101" t="s">
        <v>912</v>
      </c>
      <c r="F25" s="27">
        <f t="shared" si="4"/>
        <v>43561</v>
      </c>
      <c r="G25" s="26">
        <f t="shared" si="5"/>
        <v>43562</v>
      </c>
    </row>
    <row r="26" spans="1:7" ht="15">
      <c r="A26" s="48"/>
      <c r="B26" s="1"/>
      <c r="C26" s="1"/>
      <c r="D26" s="1"/>
      <c r="E26" s="1"/>
      <c r="F26" s="1"/>
      <c r="G26" s="1"/>
    </row>
    <row r="27" spans="1:7" ht="15.75" customHeight="1">
      <c r="A27" s="49" t="s">
        <v>25</v>
      </c>
      <c r="B27" s="206" t="s">
        <v>105</v>
      </c>
      <c r="C27" s="206"/>
      <c r="D27" s="206"/>
      <c r="E27" s="206"/>
      <c r="F27" s="206"/>
      <c r="G27" s="206"/>
    </row>
    <row r="28" spans="1:17" ht="15.75" customHeight="1">
      <c r="A28" s="46" t="s">
        <v>346</v>
      </c>
      <c r="B28" s="284" t="s">
        <v>347</v>
      </c>
      <c r="C28" s="284"/>
      <c r="D28" s="284"/>
      <c r="E28" s="284"/>
      <c r="F28" s="284"/>
      <c r="G28" s="284"/>
      <c r="H28" s="77"/>
      <c r="I28" s="77"/>
      <c r="J28" s="77"/>
      <c r="K28" s="1"/>
      <c r="L28" s="1"/>
      <c r="M28" s="1"/>
      <c r="N28" s="1"/>
      <c r="O28" s="1"/>
      <c r="P28" s="1"/>
      <c r="Q28" s="1"/>
    </row>
    <row r="29" spans="1:7" ht="15.75" customHeight="1">
      <c r="A29" s="47" t="s">
        <v>275</v>
      </c>
      <c r="B29" s="200" t="s">
        <v>276</v>
      </c>
      <c r="C29" s="201"/>
      <c r="D29" s="201"/>
      <c r="E29" s="201"/>
      <c r="F29" s="201"/>
      <c r="G29" s="202"/>
    </row>
  </sheetData>
  <sheetProtection/>
  <mergeCells count="12">
    <mergeCell ref="B29:G29"/>
    <mergeCell ref="B28:G28"/>
    <mergeCell ref="B27:G27"/>
    <mergeCell ref="C7:D7"/>
    <mergeCell ref="F7:G7"/>
    <mergeCell ref="C6:D6"/>
    <mergeCell ref="F6:G6"/>
    <mergeCell ref="B1:G1"/>
    <mergeCell ref="B2:G2"/>
    <mergeCell ref="A4:G4"/>
    <mergeCell ref="C5:D5"/>
    <mergeCell ref="F5:G5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34"/>
  <sheetViews>
    <sheetView zoomScalePageLayoutView="0" workbookViewId="0" topLeftCell="A4">
      <selection activeCell="P31" sqref="P31"/>
    </sheetView>
  </sheetViews>
  <sheetFormatPr defaultColWidth="9.00390625" defaultRowHeight="14.25"/>
  <cols>
    <col min="1" max="1" width="22.625" style="0" customWidth="1"/>
    <col min="2" max="17" width="7.50390625" style="0" customWidth="1"/>
  </cols>
  <sheetData>
    <row r="1" spans="2:20" ht="51" customHeight="1">
      <c r="B1" s="211" t="s">
        <v>66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51"/>
      <c r="S1" s="51"/>
      <c r="T1" s="52"/>
    </row>
    <row r="2" spans="2:20" ht="16.5" customHeight="1">
      <c r="B2" s="212" t="s">
        <v>67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53"/>
      <c r="S2" s="53"/>
      <c r="T2" s="53"/>
    </row>
    <row r="3" spans="1:256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17" ht="15">
      <c r="A4" s="213" t="s">
        <v>582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</row>
    <row r="5" spans="1:17" ht="15">
      <c r="A5" s="44" t="s">
        <v>33</v>
      </c>
      <c r="B5" s="44" t="s">
        <v>34</v>
      </c>
      <c r="C5" s="209" t="s">
        <v>97</v>
      </c>
      <c r="D5" s="210"/>
      <c r="E5" s="283" t="s">
        <v>35</v>
      </c>
      <c r="F5" s="210"/>
      <c r="G5" s="44" t="s">
        <v>34</v>
      </c>
      <c r="H5" s="207" t="s">
        <v>316</v>
      </c>
      <c r="I5" s="208"/>
      <c r="J5" s="207" t="s">
        <v>315</v>
      </c>
      <c r="K5" s="208"/>
      <c r="L5" s="207" t="s">
        <v>316</v>
      </c>
      <c r="M5" s="208"/>
      <c r="N5" s="207" t="s">
        <v>49</v>
      </c>
      <c r="O5" s="208"/>
      <c r="P5" s="209" t="s">
        <v>97</v>
      </c>
      <c r="Q5" s="210"/>
    </row>
    <row r="6" spans="1:17" ht="15">
      <c r="A6" s="20" t="s">
        <v>3</v>
      </c>
      <c r="B6" s="20" t="s">
        <v>4</v>
      </c>
      <c r="C6" s="204" t="s">
        <v>98</v>
      </c>
      <c r="D6" s="205"/>
      <c r="E6" s="204" t="s">
        <v>9</v>
      </c>
      <c r="F6" s="205"/>
      <c r="G6" s="20" t="s">
        <v>4</v>
      </c>
      <c r="H6" s="203" t="s">
        <v>36</v>
      </c>
      <c r="I6" s="203"/>
      <c r="J6" s="203" t="s">
        <v>37</v>
      </c>
      <c r="K6" s="203"/>
      <c r="L6" s="203" t="s">
        <v>36</v>
      </c>
      <c r="M6" s="203"/>
      <c r="N6" s="203" t="s">
        <v>95</v>
      </c>
      <c r="O6" s="203"/>
      <c r="P6" s="204" t="s">
        <v>98</v>
      </c>
      <c r="Q6" s="205"/>
    </row>
    <row r="7" spans="1:17" ht="15">
      <c r="A7" s="20"/>
      <c r="B7" s="20"/>
      <c r="C7" s="204" t="s">
        <v>164</v>
      </c>
      <c r="D7" s="205"/>
      <c r="E7" s="204" t="s">
        <v>108</v>
      </c>
      <c r="F7" s="205"/>
      <c r="G7" s="20"/>
      <c r="H7" s="204" t="s">
        <v>570</v>
      </c>
      <c r="I7" s="205"/>
      <c r="J7" s="204" t="s">
        <v>182</v>
      </c>
      <c r="K7" s="205"/>
      <c r="L7" s="204" t="s">
        <v>171</v>
      </c>
      <c r="M7" s="205"/>
      <c r="N7" s="204" t="s">
        <v>320</v>
      </c>
      <c r="O7" s="205"/>
      <c r="P7" s="204" t="s">
        <v>164</v>
      </c>
      <c r="Q7" s="205"/>
    </row>
    <row r="8" spans="1:17" ht="15" hidden="1">
      <c r="A8" s="56" t="s">
        <v>336</v>
      </c>
      <c r="B8" s="13" t="s">
        <v>562</v>
      </c>
      <c r="C8" s="26">
        <v>43438</v>
      </c>
      <c r="D8" s="26">
        <f>C8</f>
        <v>43438</v>
      </c>
      <c r="E8" s="26">
        <f aca="true" t="shared" si="0" ref="E8:F11">D8+1</f>
        <v>43439</v>
      </c>
      <c r="F8" s="26">
        <f t="shared" si="0"/>
        <v>43440</v>
      </c>
      <c r="G8" s="13" t="s">
        <v>563</v>
      </c>
      <c r="H8" s="26">
        <f>F8+7</f>
        <v>43447</v>
      </c>
      <c r="I8" s="26">
        <f>H8</f>
        <v>43447</v>
      </c>
      <c r="J8" s="26">
        <f aca="true" t="shared" si="1" ref="J8:K12">I8+1</f>
        <v>43448</v>
      </c>
      <c r="K8" s="26">
        <f t="shared" si="1"/>
        <v>43449</v>
      </c>
      <c r="L8" s="26">
        <f>K8</f>
        <v>43449</v>
      </c>
      <c r="M8" s="26">
        <f>L8+1</f>
        <v>43450</v>
      </c>
      <c r="N8" s="26">
        <f>M8+4</f>
        <v>43454</v>
      </c>
      <c r="O8" s="26">
        <f>N8+1</f>
        <v>43455</v>
      </c>
      <c r="P8" s="59">
        <f>O8+4</f>
        <v>43459</v>
      </c>
      <c r="Q8" s="59">
        <f>P8</f>
        <v>43459</v>
      </c>
    </row>
    <row r="9" spans="1:17" ht="15" hidden="1">
      <c r="A9" s="56" t="s">
        <v>335</v>
      </c>
      <c r="B9" s="13" t="s">
        <v>564</v>
      </c>
      <c r="C9" s="285" t="s">
        <v>599</v>
      </c>
      <c r="D9" s="286"/>
      <c r="E9" s="286"/>
      <c r="F9" s="287"/>
      <c r="G9" s="13" t="s">
        <v>565</v>
      </c>
      <c r="H9" s="285" t="s">
        <v>599</v>
      </c>
      <c r="I9" s="286"/>
      <c r="J9" s="286"/>
      <c r="K9" s="286"/>
      <c r="L9" s="286"/>
      <c r="M9" s="286"/>
      <c r="N9" s="286"/>
      <c r="O9" s="286"/>
      <c r="P9" s="286"/>
      <c r="Q9" s="287"/>
    </row>
    <row r="10" spans="1:17" ht="15" hidden="1">
      <c r="A10" s="56" t="s">
        <v>319</v>
      </c>
      <c r="B10" s="13" t="s">
        <v>566</v>
      </c>
      <c r="C10" s="26">
        <v>43452</v>
      </c>
      <c r="D10" s="26">
        <f>C10</f>
        <v>43452</v>
      </c>
      <c r="E10" s="26">
        <f t="shared" si="0"/>
        <v>43453</v>
      </c>
      <c r="F10" s="26">
        <f t="shared" si="0"/>
        <v>43454</v>
      </c>
      <c r="G10" s="13" t="s">
        <v>587</v>
      </c>
      <c r="H10" s="84" t="s">
        <v>693</v>
      </c>
      <c r="I10" s="84" t="str">
        <f aca="true" t="shared" si="2" ref="I10:I16">H10</f>
        <v>OMIT</v>
      </c>
      <c r="J10" s="84" t="s">
        <v>100</v>
      </c>
      <c r="K10" s="84" t="s">
        <v>100</v>
      </c>
      <c r="L10" s="26">
        <v>43463</v>
      </c>
      <c r="M10" s="26">
        <f aca="true" t="shared" si="3" ref="M10:M16">L10+1</f>
        <v>43464</v>
      </c>
      <c r="N10" s="26">
        <f aca="true" t="shared" si="4" ref="N10:N16">M10+4</f>
        <v>43468</v>
      </c>
      <c r="O10" s="26">
        <f aca="true" t="shared" si="5" ref="O10:O16">N10+1</f>
        <v>43469</v>
      </c>
      <c r="P10" s="59">
        <f>O10+4</f>
        <v>43473</v>
      </c>
      <c r="Q10" s="59">
        <f aca="true" t="shared" si="6" ref="Q10:Q16">P10</f>
        <v>43473</v>
      </c>
    </row>
    <row r="11" spans="1:17" ht="15" hidden="1">
      <c r="A11" s="56" t="s">
        <v>336</v>
      </c>
      <c r="B11" s="13" t="s">
        <v>588</v>
      </c>
      <c r="C11" s="26">
        <v>43459</v>
      </c>
      <c r="D11" s="26">
        <f>C11</f>
        <v>43459</v>
      </c>
      <c r="E11" s="26">
        <f t="shared" si="0"/>
        <v>43460</v>
      </c>
      <c r="F11" s="26">
        <f t="shared" si="0"/>
        <v>43461</v>
      </c>
      <c r="G11" s="13" t="s">
        <v>589</v>
      </c>
      <c r="H11" s="26">
        <f>F11+7</f>
        <v>43468</v>
      </c>
      <c r="I11" s="26">
        <f t="shared" si="2"/>
        <v>43468</v>
      </c>
      <c r="J11" s="26">
        <f t="shared" si="1"/>
        <v>43469</v>
      </c>
      <c r="K11" s="26">
        <f t="shared" si="1"/>
        <v>43470</v>
      </c>
      <c r="L11" s="26">
        <f aca="true" t="shared" si="7" ref="L11:L16">K11</f>
        <v>43470</v>
      </c>
      <c r="M11" s="26">
        <f t="shared" si="3"/>
        <v>43471</v>
      </c>
      <c r="N11" s="26">
        <f t="shared" si="4"/>
        <v>43475</v>
      </c>
      <c r="O11" s="26">
        <f t="shared" si="5"/>
        <v>43476</v>
      </c>
      <c r="P11" s="59">
        <f>O11+4</f>
        <v>43480</v>
      </c>
      <c r="Q11" s="59">
        <f t="shared" si="6"/>
        <v>43480</v>
      </c>
    </row>
    <row r="12" spans="1:17" ht="15">
      <c r="A12" s="56" t="s">
        <v>335</v>
      </c>
      <c r="B12" s="13" t="s">
        <v>567</v>
      </c>
      <c r="C12" s="292" t="s">
        <v>608</v>
      </c>
      <c r="D12" s="293"/>
      <c r="E12" s="292" t="s">
        <v>609</v>
      </c>
      <c r="F12" s="293"/>
      <c r="G12" s="13" t="s">
        <v>568</v>
      </c>
      <c r="H12" s="26">
        <v>43110</v>
      </c>
      <c r="I12" s="26">
        <f t="shared" si="2"/>
        <v>43110</v>
      </c>
      <c r="J12" s="26">
        <f t="shared" si="1"/>
        <v>43111</v>
      </c>
      <c r="K12" s="26">
        <f t="shared" si="1"/>
        <v>43112</v>
      </c>
      <c r="L12" s="26">
        <f t="shared" si="7"/>
        <v>43112</v>
      </c>
      <c r="M12" s="26">
        <f t="shared" si="3"/>
        <v>43113</v>
      </c>
      <c r="N12" s="26">
        <f t="shared" si="4"/>
        <v>43117</v>
      </c>
      <c r="O12" s="26">
        <f t="shared" si="5"/>
        <v>43118</v>
      </c>
      <c r="P12" s="59">
        <f>O12+4</f>
        <v>43122</v>
      </c>
      <c r="Q12" s="59">
        <f t="shared" si="6"/>
        <v>43122</v>
      </c>
    </row>
    <row r="13" spans="1:17" ht="15">
      <c r="A13" s="56" t="s">
        <v>319</v>
      </c>
      <c r="B13" s="13" t="s">
        <v>600</v>
      </c>
      <c r="C13" s="26">
        <v>43473</v>
      </c>
      <c r="D13" s="26">
        <f aca="true" t="shared" si="8" ref="D13:D20">C13</f>
        <v>43473</v>
      </c>
      <c r="E13" s="26">
        <f aca="true" t="shared" si="9" ref="E13:F16">D13+1</f>
        <v>43474</v>
      </c>
      <c r="F13" s="26">
        <f t="shared" si="9"/>
        <v>43475</v>
      </c>
      <c r="G13" s="13" t="s">
        <v>601</v>
      </c>
      <c r="H13" s="26">
        <f aca="true" t="shared" si="10" ref="H13:H20">F13+7</f>
        <v>43482</v>
      </c>
      <c r="I13" s="26">
        <f t="shared" si="2"/>
        <v>43482</v>
      </c>
      <c r="J13" s="26">
        <f aca="true" t="shared" si="11" ref="J13:K16">I13+1</f>
        <v>43483</v>
      </c>
      <c r="K13" s="26">
        <f t="shared" si="11"/>
        <v>43484</v>
      </c>
      <c r="L13" s="26">
        <f t="shared" si="7"/>
        <v>43484</v>
      </c>
      <c r="M13" s="26">
        <f t="shared" si="3"/>
        <v>43485</v>
      </c>
      <c r="N13" s="26">
        <f t="shared" si="4"/>
        <v>43489</v>
      </c>
      <c r="O13" s="26">
        <f t="shared" si="5"/>
        <v>43490</v>
      </c>
      <c r="P13" s="59">
        <f>O13+4</f>
        <v>43494</v>
      </c>
      <c r="Q13" s="59">
        <f t="shared" si="6"/>
        <v>43494</v>
      </c>
    </row>
    <row r="14" spans="1:17" ht="15">
      <c r="A14" s="56" t="s">
        <v>336</v>
      </c>
      <c r="B14" s="13" t="s">
        <v>602</v>
      </c>
      <c r="C14" s="26">
        <v>43480</v>
      </c>
      <c r="D14" s="26">
        <f t="shared" si="8"/>
        <v>43480</v>
      </c>
      <c r="E14" s="26">
        <f t="shared" si="9"/>
        <v>43481</v>
      </c>
      <c r="F14" s="26">
        <f t="shared" si="9"/>
        <v>43482</v>
      </c>
      <c r="G14" s="13" t="s">
        <v>603</v>
      </c>
      <c r="H14" s="26">
        <f t="shared" si="10"/>
        <v>43489</v>
      </c>
      <c r="I14" s="26">
        <f t="shared" si="2"/>
        <v>43489</v>
      </c>
      <c r="J14" s="26">
        <f t="shared" si="11"/>
        <v>43490</v>
      </c>
      <c r="K14" s="26">
        <f t="shared" si="11"/>
        <v>43491</v>
      </c>
      <c r="L14" s="26">
        <f t="shared" si="7"/>
        <v>43491</v>
      </c>
      <c r="M14" s="26">
        <f t="shared" si="3"/>
        <v>43492</v>
      </c>
      <c r="N14" s="26">
        <f t="shared" si="4"/>
        <v>43496</v>
      </c>
      <c r="O14" s="26">
        <f t="shared" si="5"/>
        <v>43497</v>
      </c>
      <c r="P14" s="59">
        <f>O14+4</f>
        <v>43501</v>
      </c>
      <c r="Q14" s="59">
        <f t="shared" si="6"/>
        <v>43501</v>
      </c>
    </row>
    <row r="15" spans="1:17" ht="15">
      <c r="A15" s="56" t="s">
        <v>335</v>
      </c>
      <c r="B15" s="13" t="s">
        <v>604</v>
      </c>
      <c r="C15" s="26">
        <v>43487</v>
      </c>
      <c r="D15" s="26">
        <f t="shared" si="8"/>
        <v>43487</v>
      </c>
      <c r="E15" s="26">
        <f t="shared" si="9"/>
        <v>43488</v>
      </c>
      <c r="F15" s="26">
        <f t="shared" si="9"/>
        <v>43489</v>
      </c>
      <c r="G15" s="13" t="s">
        <v>605</v>
      </c>
      <c r="H15" s="26">
        <f t="shared" si="10"/>
        <v>43496</v>
      </c>
      <c r="I15" s="26">
        <f t="shared" si="2"/>
        <v>43496</v>
      </c>
      <c r="J15" s="26">
        <f t="shared" si="11"/>
        <v>43497</v>
      </c>
      <c r="K15" s="26">
        <f t="shared" si="11"/>
        <v>43498</v>
      </c>
      <c r="L15" s="26">
        <f t="shared" si="7"/>
        <v>43498</v>
      </c>
      <c r="M15" s="26">
        <f t="shared" si="3"/>
        <v>43499</v>
      </c>
      <c r="N15" s="26">
        <f t="shared" si="4"/>
        <v>43503</v>
      </c>
      <c r="O15" s="26">
        <f t="shared" si="5"/>
        <v>43504</v>
      </c>
      <c r="P15" s="84">
        <v>43515</v>
      </c>
      <c r="Q15" s="84">
        <f t="shared" si="6"/>
        <v>43515</v>
      </c>
    </row>
    <row r="16" spans="1:17" ht="15">
      <c r="A16" s="56" t="s">
        <v>319</v>
      </c>
      <c r="B16" s="13" t="s">
        <v>606</v>
      </c>
      <c r="C16" s="26">
        <v>43494</v>
      </c>
      <c r="D16" s="26">
        <f t="shared" si="8"/>
        <v>43494</v>
      </c>
      <c r="E16" s="26">
        <f t="shared" si="9"/>
        <v>43495</v>
      </c>
      <c r="F16" s="26">
        <f t="shared" si="9"/>
        <v>43496</v>
      </c>
      <c r="G16" s="13" t="s">
        <v>607</v>
      </c>
      <c r="H16" s="26">
        <f t="shared" si="10"/>
        <v>43503</v>
      </c>
      <c r="I16" s="26">
        <f t="shared" si="2"/>
        <v>43503</v>
      </c>
      <c r="J16" s="26">
        <f t="shared" si="11"/>
        <v>43504</v>
      </c>
      <c r="K16" s="26">
        <f t="shared" si="11"/>
        <v>43505</v>
      </c>
      <c r="L16" s="26">
        <f t="shared" si="7"/>
        <v>43505</v>
      </c>
      <c r="M16" s="26">
        <f t="shared" si="3"/>
        <v>43506</v>
      </c>
      <c r="N16" s="26">
        <f t="shared" si="4"/>
        <v>43510</v>
      </c>
      <c r="O16" s="26">
        <f t="shared" si="5"/>
        <v>43511</v>
      </c>
      <c r="P16" s="84">
        <v>43522</v>
      </c>
      <c r="Q16" s="84">
        <f t="shared" si="6"/>
        <v>43522</v>
      </c>
    </row>
    <row r="17" spans="1:17" ht="15">
      <c r="A17" s="56" t="s">
        <v>336</v>
      </c>
      <c r="B17" s="13" t="s">
        <v>681</v>
      </c>
      <c r="C17" s="26">
        <v>43501</v>
      </c>
      <c r="D17" s="26">
        <f t="shared" si="8"/>
        <v>43501</v>
      </c>
      <c r="E17" s="26">
        <f aca="true" t="shared" si="12" ref="E17:F20">D17+1</f>
        <v>43502</v>
      </c>
      <c r="F17" s="26">
        <f t="shared" si="12"/>
        <v>43503</v>
      </c>
      <c r="G17" s="13" t="s">
        <v>682</v>
      </c>
      <c r="H17" s="26">
        <f t="shared" si="10"/>
        <v>43510</v>
      </c>
      <c r="I17" s="26">
        <f>H17</f>
        <v>43510</v>
      </c>
      <c r="J17" s="26">
        <f aca="true" t="shared" si="13" ref="J17:K20">I17+1</f>
        <v>43511</v>
      </c>
      <c r="K17" s="26">
        <f t="shared" si="13"/>
        <v>43512</v>
      </c>
      <c r="L17" s="26">
        <f>K17</f>
        <v>43512</v>
      </c>
      <c r="M17" s="26">
        <f>L17+1</f>
        <v>43513</v>
      </c>
      <c r="N17" s="26">
        <f>M17+4</f>
        <v>43517</v>
      </c>
      <c r="O17" s="26">
        <f>N17+1</f>
        <v>43518</v>
      </c>
      <c r="P17" s="84">
        <v>43529</v>
      </c>
      <c r="Q17" s="84">
        <f>P17</f>
        <v>43529</v>
      </c>
    </row>
    <row r="18" spans="1:17" ht="15">
      <c r="A18" s="56"/>
      <c r="B18" s="13"/>
      <c r="C18" s="285" t="s">
        <v>779</v>
      </c>
      <c r="D18" s="286"/>
      <c r="E18" s="286"/>
      <c r="F18" s="287"/>
      <c r="G18" s="13"/>
      <c r="H18" s="285" t="s">
        <v>779</v>
      </c>
      <c r="I18" s="286"/>
      <c r="J18" s="286"/>
      <c r="K18" s="286"/>
      <c r="L18" s="286"/>
      <c r="M18" s="286"/>
      <c r="N18" s="286"/>
      <c r="O18" s="286"/>
      <c r="P18" s="286"/>
      <c r="Q18" s="287"/>
    </row>
    <row r="19" spans="1:17" ht="15">
      <c r="A19" s="56" t="s">
        <v>335</v>
      </c>
      <c r="B19" s="13" t="s">
        <v>683</v>
      </c>
      <c r="C19" s="26">
        <v>43515</v>
      </c>
      <c r="D19" s="26">
        <f t="shared" si="8"/>
        <v>43515</v>
      </c>
      <c r="E19" s="26">
        <f t="shared" si="12"/>
        <v>43516</v>
      </c>
      <c r="F19" s="26">
        <f t="shared" si="12"/>
        <v>43517</v>
      </c>
      <c r="G19" s="13" t="s">
        <v>684</v>
      </c>
      <c r="H19" s="26">
        <f t="shared" si="10"/>
        <v>43524</v>
      </c>
      <c r="I19" s="26">
        <f aca="true" t="shared" si="14" ref="I19:I27">H19</f>
        <v>43524</v>
      </c>
      <c r="J19" s="26">
        <f t="shared" si="13"/>
        <v>43525</v>
      </c>
      <c r="K19" s="26">
        <f t="shared" si="13"/>
        <v>43526</v>
      </c>
      <c r="L19" s="26">
        <f aca="true" t="shared" si="15" ref="L19:L27">K19</f>
        <v>43526</v>
      </c>
      <c r="M19" s="26">
        <f aca="true" t="shared" si="16" ref="M19:M27">L19+1</f>
        <v>43527</v>
      </c>
      <c r="N19" s="26">
        <f aca="true" t="shared" si="17" ref="N19:N27">M19+4</f>
        <v>43531</v>
      </c>
      <c r="O19" s="26">
        <f aca="true" t="shared" si="18" ref="O19:O27">N19+1</f>
        <v>43532</v>
      </c>
      <c r="P19" s="59">
        <f aca="true" t="shared" si="19" ref="P19:P27">O19+4</f>
        <v>43536</v>
      </c>
      <c r="Q19" s="59">
        <f aca="true" t="shared" si="20" ref="Q19:Q27">P19</f>
        <v>43536</v>
      </c>
    </row>
    <row r="20" spans="1:17" ht="15">
      <c r="A20" s="56" t="s">
        <v>319</v>
      </c>
      <c r="B20" s="13" t="s">
        <v>685</v>
      </c>
      <c r="C20" s="26">
        <v>43522</v>
      </c>
      <c r="D20" s="26">
        <f t="shared" si="8"/>
        <v>43522</v>
      </c>
      <c r="E20" s="26">
        <f t="shared" si="12"/>
        <v>43523</v>
      </c>
      <c r="F20" s="26">
        <f t="shared" si="12"/>
        <v>43524</v>
      </c>
      <c r="G20" s="13" t="s">
        <v>686</v>
      </c>
      <c r="H20" s="26">
        <f t="shared" si="10"/>
        <v>43531</v>
      </c>
      <c r="I20" s="26">
        <f t="shared" si="14"/>
        <v>43531</v>
      </c>
      <c r="J20" s="26">
        <f t="shared" si="13"/>
        <v>43532</v>
      </c>
      <c r="K20" s="26">
        <f t="shared" si="13"/>
        <v>43533</v>
      </c>
      <c r="L20" s="26">
        <f t="shared" si="15"/>
        <v>43533</v>
      </c>
      <c r="M20" s="26">
        <f t="shared" si="16"/>
        <v>43534</v>
      </c>
      <c r="N20" s="26">
        <f t="shared" si="17"/>
        <v>43538</v>
      </c>
      <c r="O20" s="26">
        <f t="shared" si="18"/>
        <v>43539</v>
      </c>
      <c r="P20" s="59">
        <f t="shared" si="19"/>
        <v>43543</v>
      </c>
      <c r="Q20" s="59">
        <f t="shared" si="20"/>
        <v>43543</v>
      </c>
    </row>
    <row r="21" spans="1:17" ht="15">
      <c r="A21" s="56" t="s">
        <v>336</v>
      </c>
      <c r="B21" s="13" t="s">
        <v>687</v>
      </c>
      <c r="C21" s="26">
        <v>43529</v>
      </c>
      <c r="D21" s="26">
        <f aca="true" t="shared" si="21" ref="D21:D27">C21</f>
        <v>43529</v>
      </c>
      <c r="E21" s="26">
        <f aca="true" t="shared" si="22" ref="E21:F27">D21+1</f>
        <v>43530</v>
      </c>
      <c r="F21" s="26">
        <f t="shared" si="22"/>
        <v>43531</v>
      </c>
      <c r="G21" s="13" t="s">
        <v>688</v>
      </c>
      <c r="H21" s="26">
        <f aca="true" t="shared" si="23" ref="H21:H27">F21+7</f>
        <v>43538</v>
      </c>
      <c r="I21" s="26">
        <f t="shared" si="14"/>
        <v>43538</v>
      </c>
      <c r="J21" s="26">
        <f aca="true" t="shared" si="24" ref="J21:K27">I21+1</f>
        <v>43539</v>
      </c>
      <c r="K21" s="26">
        <f t="shared" si="24"/>
        <v>43540</v>
      </c>
      <c r="L21" s="26">
        <f t="shared" si="15"/>
        <v>43540</v>
      </c>
      <c r="M21" s="26">
        <f t="shared" si="16"/>
        <v>43541</v>
      </c>
      <c r="N21" s="26">
        <f t="shared" si="17"/>
        <v>43545</v>
      </c>
      <c r="O21" s="26">
        <f t="shared" si="18"/>
        <v>43546</v>
      </c>
      <c r="P21" s="59">
        <f t="shared" si="19"/>
        <v>43550</v>
      </c>
      <c r="Q21" s="59">
        <f t="shared" si="20"/>
        <v>43550</v>
      </c>
    </row>
    <row r="22" spans="1:17" ht="15">
      <c r="A22" s="56" t="s">
        <v>335</v>
      </c>
      <c r="B22" s="13" t="s">
        <v>867</v>
      </c>
      <c r="C22" s="26">
        <v>43536</v>
      </c>
      <c r="D22" s="26">
        <f t="shared" si="21"/>
        <v>43536</v>
      </c>
      <c r="E22" s="26">
        <f t="shared" si="22"/>
        <v>43537</v>
      </c>
      <c r="F22" s="26">
        <f t="shared" si="22"/>
        <v>43538</v>
      </c>
      <c r="G22" s="13" t="s">
        <v>868</v>
      </c>
      <c r="H22" s="26">
        <f t="shared" si="23"/>
        <v>43545</v>
      </c>
      <c r="I22" s="26">
        <f t="shared" si="14"/>
        <v>43545</v>
      </c>
      <c r="J22" s="26">
        <f t="shared" si="24"/>
        <v>43546</v>
      </c>
      <c r="K22" s="26">
        <f t="shared" si="24"/>
        <v>43547</v>
      </c>
      <c r="L22" s="26">
        <f t="shared" si="15"/>
        <v>43547</v>
      </c>
      <c r="M22" s="26">
        <f t="shared" si="16"/>
        <v>43548</v>
      </c>
      <c r="N22" s="26">
        <f t="shared" si="17"/>
        <v>43552</v>
      </c>
      <c r="O22" s="26">
        <f t="shared" si="18"/>
        <v>43553</v>
      </c>
      <c r="P22" s="59">
        <f t="shared" si="19"/>
        <v>43557</v>
      </c>
      <c r="Q22" s="59">
        <f t="shared" si="20"/>
        <v>43557</v>
      </c>
    </row>
    <row r="23" spans="1:17" ht="15">
      <c r="A23" s="56" t="s">
        <v>319</v>
      </c>
      <c r="B23" s="13" t="s">
        <v>869</v>
      </c>
      <c r="C23" s="26">
        <v>43543</v>
      </c>
      <c r="D23" s="26">
        <f t="shared" si="21"/>
        <v>43543</v>
      </c>
      <c r="E23" s="26">
        <f t="shared" si="22"/>
        <v>43544</v>
      </c>
      <c r="F23" s="26">
        <f t="shared" si="22"/>
        <v>43545</v>
      </c>
      <c r="G23" s="13" t="s">
        <v>870</v>
      </c>
      <c r="H23" s="26">
        <f t="shared" si="23"/>
        <v>43552</v>
      </c>
      <c r="I23" s="26">
        <f t="shared" si="14"/>
        <v>43552</v>
      </c>
      <c r="J23" s="26">
        <f t="shared" si="24"/>
        <v>43553</v>
      </c>
      <c r="K23" s="26">
        <f t="shared" si="24"/>
        <v>43554</v>
      </c>
      <c r="L23" s="26">
        <f t="shared" si="15"/>
        <v>43554</v>
      </c>
      <c r="M23" s="26">
        <f t="shared" si="16"/>
        <v>43555</v>
      </c>
      <c r="N23" s="26">
        <f t="shared" si="17"/>
        <v>43559</v>
      </c>
      <c r="O23" s="26">
        <f t="shared" si="18"/>
        <v>43560</v>
      </c>
      <c r="P23" s="59">
        <f t="shared" si="19"/>
        <v>43564</v>
      </c>
      <c r="Q23" s="59">
        <f t="shared" si="20"/>
        <v>43564</v>
      </c>
    </row>
    <row r="24" spans="1:17" ht="15">
      <c r="A24" s="56" t="s">
        <v>336</v>
      </c>
      <c r="B24" s="13" t="s">
        <v>871</v>
      </c>
      <c r="C24" s="26">
        <v>43550</v>
      </c>
      <c r="D24" s="26">
        <f t="shared" si="21"/>
        <v>43550</v>
      </c>
      <c r="E24" s="26">
        <f t="shared" si="22"/>
        <v>43551</v>
      </c>
      <c r="F24" s="26">
        <f t="shared" si="22"/>
        <v>43552</v>
      </c>
      <c r="G24" s="13" t="s">
        <v>872</v>
      </c>
      <c r="H24" s="26">
        <f t="shared" si="23"/>
        <v>43559</v>
      </c>
      <c r="I24" s="26">
        <f t="shared" si="14"/>
        <v>43559</v>
      </c>
      <c r="J24" s="26">
        <f t="shared" si="24"/>
        <v>43560</v>
      </c>
      <c r="K24" s="26">
        <f t="shared" si="24"/>
        <v>43561</v>
      </c>
      <c r="L24" s="26">
        <f t="shared" si="15"/>
        <v>43561</v>
      </c>
      <c r="M24" s="26">
        <f t="shared" si="16"/>
        <v>43562</v>
      </c>
      <c r="N24" s="26">
        <f t="shared" si="17"/>
        <v>43566</v>
      </c>
      <c r="O24" s="26">
        <f t="shared" si="18"/>
        <v>43567</v>
      </c>
      <c r="P24" s="59">
        <f t="shared" si="19"/>
        <v>43571</v>
      </c>
      <c r="Q24" s="59">
        <f t="shared" si="20"/>
        <v>43571</v>
      </c>
    </row>
    <row r="25" spans="1:17" ht="15">
      <c r="A25" s="56" t="s">
        <v>335</v>
      </c>
      <c r="B25" s="13" t="s">
        <v>873</v>
      </c>
      <c r="C25" s="26">
        <v>43557</v>
      </c>
      <c r="D25" s="26">
        <f t="shared" si="21"/>
        <v>43557</v>
      </c>
      <c r="E25" s="26">
        <f t="shared" si="22"/>
        <v>43558</v>
      </c>
      <c r="F25" s="26">
        <f t="shared" si="22"/>
        <v>43559</v>
      </c>
      <c r="G25" s="13" t="s">
        <v>874</v>
      </c>
      <c r="H25" s="26">
        <f t="shared" si="23"/>
        <v>43566</v>
      </c>
      <c r="I25" s="26">
        <f t="shared" si="14"/>
        <v>43566</v>
      </c>
      <c r="J25" s="26">
        <f t="shared" si="24"/>
        <v>43567</v>
      </c>
      <c r="K25" s="26">
        <f t="shared" si="24"/>
        <v>43568</v>
      </c>
      <c r="L25" s="26">
        <f t="shared" si="15"/>
        <v>43568</v>
      </c>
      <c r="M25" s="26">
        <f t="shared" si="16"/>
        <v>43569</v>
      </c>
      <c r="N25" s="26">
        <f t="shared" si="17"/>
        <v>43573</v>
      </c>
      <c r="O25" s="26">
        <f t="shared" si="18"/>
        <v>43574</v>
      </c>
      <c r="P25" s="59">
        <f t="shared" si="19"/>
        <v>43578</v>
      </c>
      <c r="Q25" s="59">
        <f t="shared" si="20"/>
        <v>43578</v>
      </c>
    </row>
    <row r="26" spans="1:17" ht="15">
      <c r="A26" s="56" t="s">
        <v>319</v>
      </c>
      <c r="B26" s="13" t="s">
        <v>875</v>
      </c>
      <c r="C26" s="26">
        <v>43564</v>
      </c>
      <c r="D26" s="26">
        <f t="shared" si="21"/>
        <v>43564</v>
      </c>
      <c r="E26" s="26">
        <f t="shared" si="22"/>
        <v>43565</v>
      </c>
      <c r="F26" s="26">
        <f t="shared" si="22"/>
        <v>43566</v>
      </c>
      <c r="G26" s="13" t="s">
        <v>876</v>
      </c>
      <c r="H26" s="26">
        <f t="shared" si="23"/>
        <v>43573</v>
      </c>
      <c r="I26" s="26">
        <f t="shared" si="14"/>
        <v>43573</v>
      </c>
      <c r="J26" s="26">
        <f t="shared" si="24"/>
        <v>43574</v>
      </c>
      <c r="K26" s="26">
        <f t="shared" si="24"/>
        <v>43575</v>
      </c>
      <c r="L26" s="26">
        <f t="shared" si="15"/>
        <v>43575</v>
      </c>
      <c r="M26" s="26">
        <f t="shared" si="16"/>
        <v>43576</v>
      </c>
      <c r="N26" s="26">
        <f t="shared" si="17"/>
        <v>43580</v>
      </c>
      <c r="O26" s="26">
        <f t="shared" si="18"/>
        <v>43581</v>
      </c>
      <c r="P26" s="59">
        <f t="shared" si="19"/>
        <v>43585</v>
      </c>
      <c r="Q26" s="59">
        <f t="shared" si="20"/>
        <v>43585</v>
      </c>
    </row>
    <row r="27" spans="1:17" ht="15">
      <c r="A27" s="56" t="s">
        <v>336</v>
      </c>
      <c r="B27" s="13" t="s">
        <v>877</v>
      </c>
      <c r="C27" s="26">
        <v>43571</v>
      </c>
      <c r="D27" s="26">
        <f t="shared" si="21"/>
        <v>43571</v>
      </c>
      <c r="E27" s="26">
        <f t="shared" si="22"/>
        <v>43572</v>
      </c>
      <c r="F27" s="26">
        <f t="shared" si="22"/>
        <v>43573</v>
      </c>
      <c r="G27" s="13" t="s">
        <v>878</v>
      </c>
      <c r="H27" s="26">
        <f t="shared" si="23"/>
        <v>43580</v>
      </c>
      <c r="I27" s="26">
        <f t="shared" si="14"/>
        <v>43580</v>
      </c>
      <c r="J27" s="26">
        <f t="shared" si="24"/>
        <v>43581</v>
      </c>
      <c r="K27" s="26">
        <f t="shared" si="24"/>
        <v>43582</v>
      </c>
      <c r="L27" s="26">
        <f t="shared" si="15"/>
        <v>43582</v>
      </c>
      <c r="M27" s="26">
        <f t="shared" si="16"/>
        <v>43583</v>
      </c>
      <c r="N27" s="26">
        <f t="shared" si="17"/>
        <v>43587</v>
      </c>
      <c r="O27" s="26">
        <f t="shared" si="18"/>
        <v>43588</v>
      </c>
      <c r="P27" s="59">
        <f t="shared" si="19"/>
        <v>43592</v>
      </c>
      <c r="Q27" s="59">
        <f t="shared" si="20"/>
        <v>43592</v>
      </c>
    </row>
    <row r="28" spans="1:17" ht="15">
      <c r="A28" s="4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9" ht="15.75">
      <c r="A29" s="42" t="s">
        <v>25</v>
      </c>
      <c r="B29" s="206" t="s">
        <v>38</v>
      </c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1"/>
      <c r="N29" s="1"/>
      <c r="O29" s="1"/>
      <c r="P29" s="1"/>
      <c r="Q29" s="1"/>
      <c r="R29" s="1"/>
      <c r="S29" s="1"/>
    </row>
    <row r="30" spans="1:19" ht="15.75" customHeight="1">
      <c r="A30" s="46" t="s">
        <v>30</v>
      </c>
      <c r="B30" s="288" t="s">
        <v>314</v>
      </c>
      <c r="C30" s="289"/>
      <c r="D30" s="289"/>
      <c r="E30" s="289"/>
      <c r="F30" s="289"/>
      <c r="G30" s="289"/>
      <c r="H30" s="289"/>
      <c r="I30" s="289"/>
      <c r="J30" s="289"/>
      <c r="K30" s="289"/>
      <c r="L30" s="290"/>
      <c r="M30" s="1"/>
      <c r="N30" s="1"/>
      <c r="O30" s="1"/>
      <c r="P30" s="1"/>
      <c r="Q30" s="1"/>
      <c r="R30" s="1"/>
      <c r="S30" s="2"/>
    </row>
    <row r="31" spans="1:21" ht="15.75" customHeight="1">
      <c r="A31" s="47" t="s">
        <v>313</v>
      </c>
      <c r="B31" s="291" t="s">
        <v>90</v>
      </c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1"/>
      <c r="N31" s="1"/>
      <c r="O31" s="1"/>
      <c r="P31" s="1"/>
      <c r="Q31" s="1"/>
      <c r="R31" s="1"/>
      <c r="S31" s="1"/>
      <c r="T31" s="1"/>
      <c r="U31" s="1"/>
    </row>
    <row r="32" spans="1:19" ht="15.75" customHeight="1">
      <c r="A32" s="47" t="s">
        <v>41</v>
      </c>
      <c r="B32" s="199" t="s">
        <v>42</v>
      </c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"/>
      <c r="N32" s="1"/>
      <c r="O32" s="1"/>
      <c r="P32" s="1"/>
      <c r="Q32" s="1"/>
      <c r="R32" s="1"/>
      <c r="S32" s="1"/>
    </row>
    <row r="33" spans="1:19" ht="15.75" customHeight="1">
      <c r="A33" s="46" t="s">
        <v>40</v>
      </c>
      <c r="B33" s="199" t="s">
        <v>322</v>
      </c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"/>
      <c r="N33" s="1"/>
      <c r="O33" s="1"/>
      <c r="P33" s="1"/>
      <c r="Q33" s="1"/>
      <c r="R33" s="1"/>
      <c r="S33" s="1"/>
    </row>
    <row r="34" spans="1:19" ht="15.75" customHeight="1">
      <c r="A34" s="46" t="s">
        <v>317</v>
      </c>
      <c r="B34" s="199" t="s">
        <v>318</v>
      </c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"/>
      <c r="N34" s="1"/>
      <c r="O34" s="1"/>
      <c r="P34" s="1"/>
      <c r="Q34" s="1"/>
      <c r="R34" s="1"/>
      <c r="S34" s="1"/>
    </row>
  </sheetData>
  <sheetProtection/>
  <mergeCells count="36">
    <mergeCell ref="C12:D12"/>
    <mergeCell ref="E12:F12"/>
    <mergeCell ref="P5:Q5"/>
    <mergeCell ref="L6:M6"/>
    <mergeCell ref="E7:F7"/>
    <mergeCell ref="J5:K5"/>
    <mergeCell ref="N5:O5"/>
    <mergeCell ref="N7:O7"/>
    <mergeCell ref="E5:F5"/>
    <mergeCell ref="H6:I6"/>
    <mergeCell ref="H7:I7"/>
    <mergeCell ref="C9:F9"/>
    <mergeCell ref="H9:Q9"/>
    <mergeCell ref="P7:Q7"/>
    <mergeCell ref="C7:D7"/>
    <mergeCell ref="J7:K7"/>
    <mergeCell ref="N6:O6"/>
    <mergeCell ref="C5:D5"/>
    <mergeCell ref="B34:L34"/>
    <mergeCell ref="L7:M7"/>
    <mergeCell ref="B32:L32"/>
    <mergeCell ref="B33:L33"/>
    <mergeCell ref="J6:K6"/>
    <mergeCell ref="B29:L29"/>
    <mergeCell ref="B30:L30"/>
    <mergeCell ref="B31:L31"/>
    <mergeCell ref="C18:F18"/>
    <mergeCell ref="H18:Q18"/>
    <mergeCell ref="B1:Q1"/>
    <mergeCell ref="B2:Q2"/>
    <mergeCell ref="A4:Q4"/>
    <mergeCell ref="C6:D6"/>
    <mergeCell ref="E6:F6"/>
    <mergeCell ref="L5:M5"/>
    <mergeCell ref="P6:Q6"/>
    <mergeCell ref="H5:I5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T42"/>
  <sheetViews>
    <sheetView zoomScalePageLayoutView="0" workbookViewId="0" topLeftCell="A4">
      <selection activeCell="O37" sqref="O37"/>
    </sheetView>
  </sheetViews>
  <sheetFormatPr defaultColWidth="9.00390625" defaultRowHeight="14.25"/>
  <cols>
    <col min="1" max="1" width="17.875" style="0" customWidth="1"/>
    <col min="2" max="17" width="7.50390625" style="0" customWidth="1"/>
  </cols>
  <sheetData>
    <row r="1" spans="2:20" ht="51" customHeight="1">
      <c r="B1" s="211" t="s">
        <v>66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51"/>
      <c r="S1" s="51"/>
      <c r="T1" s="52"/>
    </row>
    <row r="2" spans="2:20" ht="16.5" customHeight="1">
      <c r="B2" s="212" t="s">
        <v>67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53"/>
      <c r="S2" s="53"/>
      <c r="T2" s="53"/>
    </row>
    <row r="3" spans="1:254" ht="19.5" customHeight="1">
      <c r="A3" s="54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17" ht="15">
      <c r="A4" s="307" t="s">
        <v>173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</row>
    <row r="5" spans="1:17" ht="15">
      <c r="A5" s="44" t="s">
        <v>33</v>
      </c>
      <c r="B5" s="44" t="s">
        <v>34</v>
      </c>
      <c r="C5" s="215" t="s">
        <v>20</v>
      </c>
      <c r="D5" s="208"/>
      <c r="E5" s="44" t="s">
        <v>34</v>
      </c>
      <c r="F5" s="209" t="s">
        <v>46</v>
      </c>
      <c r="G5" s="301"/>
      <c r="H5" s="299" t="s">
        <v>47</v>
      </c>
      <c r="I5" s="300"/>
      <c r="J5" s="209" t="s">
        <v>74</v>
      </c>
      <c r="K5" s="301"/>
      <c r="L5" s="215" t="s">
        <v>169</v>
      </c>
      <c r="M5" s="208"/>
      <c r="N5" s="209" t="s">
        <v>71</v>
      </c>
      <c r="O5" s="301"/>
      <c r="P5" s="215" t="s">
        <v>20</v>
      </c>
      <c r="Q5" s="208"/>
    </row>
    <row r="6" spans="1:17" ht="15">
      <c r="A6" s="20" t="s">
        <v>3</v>
      </c>
      <c r="B6" s="20" t="s">
        <v>4</v>
      </c>
      <c r="C6" s="203" t="s">
        <v>12</v>
      </c>
      <c r="D6" s="203"/>
      <c r="E6" s="20" t="s">
        <v>4</v>
      </c>
      <c r="F6" s="204" t="s">
        <v>50</v>
      </c>
      <c r="G6" s="205"/>
      <c r="H6" s="204" t="s">
        <v>51</v>
      </c>
      <c r="I6" s="205"/>
      <c r="J6" s="204" t="s">
        <v>81</v>
      </c>
      <c r="K6" s="205"/>
      <c r="L6" s="203" t="s">
        <v>170</v>
      </c>
      <c r="M6" s="203"/>
      <c r="N6" s="204" t="s">
        <v>78</v>
      </c>
      <c r="O6" s="205"/>
      <c r="P6" s="203" t="s">
        <v>12</v>
      </c>
      <c r="Q6" s="203"/>
    </row>
    <row r="7" spans="1:17" ht="15">
      <c r="A7" s="21"/>
      <c r="B7" s="21"/>
      <c r="C7" s="304" t="s">
        <v>402</v>
      </c>
      <c r="D7" s="304"/>
      <c r="E7" s="21"/>
      <c r="F7" s="302" t="s">
        <v>168</v>
      </c>
      <c r="G7" s="303"/>
      <c r="H7" s="305" t="s">
        <v>163</v>
      </c>
      <c r="I7" s="306"/>
      <c r="J7" s="302" t="s">
        <v>57</v>
      </c>
      <c r="K7" s="303"/>
      <c r="L7" s="304" t="s">
        <v>403</v>
      </c>
      <c r="M7" s="304"/>
      <c r="N7" s="297" t="s">
        <v>404</v>
      </c>
      <c r="O7" s="298"/>
      <c r="P7" s="304" t="s">
        <v>171</v>
      </c>
      <c r="Q7" s="304"/>
    </row>
    <row r="8" spans="1:18" ht="15" hidden="1">
      <c r="A8" s="99" t="s">
        <v>99</v>
      </c>
      <c r="B8" s="25" t="s">
        <v>477</v>
      </c>
      <c r="C8" s="26">
        <v>43407</v>
      </c>
      <c r="D8" s="26">
        <f>C8+1</f>
        <v>43408</v>
      </c>
      <c r="E8" s="25" t="s">
        <v>494</v>
      </c>
      <c r="F8" s="27">
        <f aca="true" t="shared" si="0" ref="F8:F17">D8+14</f>
        <v>43422</v>
      </c>
      <c r="G8" s="26">
        <f aca="true" t="shared" si="1" ref="G8:I9">F8+1</f>
        <v>43423</v>
      </c>
      <c r="H8" s="26">
        <f t="shared" si="1"/>
        <v>43424</v>
      </c>
      <c r="I8" s="26">
        <f t="shared" si="1"/>
        <v>43425</v>
      </c>
      <c r="J8" s="26">
        <f>I8+12</f>
        <v>43437</v>
      </c>
      <c r="K8" s="26">
        <f>J8+1</f>
        <v>43438</v>
      </c>
      <c r="L8" s="26">
        <f>K8+1</f>
        <v>43439</v>
      </c>
      <c r="M8" s="26">
        <f aca="true" t="shared" si="2" ref="M8:M17">L8+1</f>
        <v>43440</v>
      </c>
      <c r="N8" s="27">
        <f aca="true" t="shared" si="3" ref="N8:N17">M8</f>
        <v>43440</v>
      </c>
      <c r="O8" s="27">
        <f aca="true" t="shared" si="4" ref="O8:P12">N8+1</f>
        <v>43441</v>
      </c>
      <c r="P8" s="27">
        <f t="shared" si="4"/>
        <v>43442</v>
      </c>
      <c r="Q8" s="27">
        <f>P8+1</f>
        <v>43443</v>
      </c>
      <c r="R8" s="102"/>
    </row>
    <row r="9" spans="1:18" ht="15" hidden="1">
      <c r="A9" s="56" t="s">
        <v>331</v>
      </c>
      <c r="B9" s="25" t="s">
        <v>411</v>
      </c>
      <c r="C9" s="26">
        <v>43414</v>
      </c>
      <c r="D9" s="26">
        <f>C9+1</f>
        <v>43415</v>
      </c>
      <c r="E9" s="25" t="s">
        <v>412</v>
      </c>
      <c r="F9" s="27">
        <f t="shared" si="0"/>
        <v>43429</v>
      </c>
      <c r="G9" s="26">
        <f t="shared" si="1"/>
        <v>43430</v>
      </c>
      <c r="H9" s="26">
        <f t="shared" si="1"/>
        <v>43431</v>
      </c>
      <c r="I9" s="26">
        <f t="shared" si="1"/>
        <v>43432</v>
      </c>
      <c r="J9" s="26">
        <f>I9+12</f>
        <v>43444</v>
      </c>
      <c r="K9" s="26">
        <f>J9+1</f>
        <v>43445</v>
      </c>
      <c r="L9" s="26">
        <f>K9+1</f>
        <v>43446</v>
      </c>
      <c r="M9" s="26">
        <f t="shared" si="2"/>
        <v>43447</v>
      </c>
      <c r="N9" s="27">
        <f t="shared" si="3"/>
        <v>43447</v>
      </c>
      <c r="O9" s="27">
        <f t="shared" si="4"/>
        <v>43448</v>
      </c>
      <c r="P9" s="27">
        <f t="shared" si="4"/>
        <v>43449</v>
      </c>
      <c r="Q9" s="27">
        <f>P9+1</f>
        <v>43450</v>
      </c>
      <c r="R9" s="102"/>
    </row>
    <row r="10" spans="1:18" ht="15" hidden="1">
      <c r="A10" s="112" t="s">
        <v>514</v>
      </c>
      <c r="B10" s="113" t="s">
        <v>515</v>
      </c>
      <c r="C10" s="26">
        <v>43421</v>
      </c>
      <c r="D10" s="26">
        <f aca="true" t="shared" si="5" ref="D10:D17">C10+1</f>
        <v>43422</v>
      </c>
      <c r="E10" s="25" t="s">
        <v>590</v>
      </c>
      <c r="F10" s="27">
        <f t="shared" si="0"/>
        <v>43436</v>
      </c>
      <c r="G10" s="26">
        <f aca="true" t="shared" si="6" ref="G10:I15">F10+1</f>
        <v>43437</v>
      </c>
      <c r="H10" s="26">
        <f t="shared" si="6"/>
        <v>43438</v>
      </c>
      <c r="I10" s="26">
        <f t="shared" si="6"/>
        <v>43439</v>
      </c>
      <c r="J10" s="26">
        <f>I10+12</f>
        <v>43451</v>
      </c>
      <c r="K10" s="26">
        <f aca="true" t="shared" si="7" ref="K10:L15">J10+1</f>
        <v>43452</v>
      </c>
      <c r="L10" s="26">
        <f t="shared" si="7"/>
        <v>43453</v>
      </c>
      <c r="M10" s="26">
        <f t="shared" si="2"/>
        <v>43454</v>
      </c>
      <c r="N10" s="27">
        <f t="shared" si="3"/>
        <v>43454</v>
      </c>
      <c r="O10" s="27">
        <f t="shared" si="4"/>
        <v>43455</v>
      </c>
      <c r="P10" s="27">
        <f t="shared" si="4"/>
        <v>43456</v>
      </c>
      <c r="Q10" s="27">
        <f aca="true" t="shared" si="8" ref="Q10:Q17">P10+1</f>
        <v>43457</v>
      </c>
      <c r="R10" s="102"/>
    </row>
    <row r="11" spans="1:18" ht="15" hidden="1">
      <c r="A11" s="56" t="s">
        <v>160</v>
      </c>
      <c r="B11" s="25" t="s">
        <v>413</v>
      </c>
      <c r="C11" s="26">
        <v>43428</v>
      </c>
      <c r="D11" s="26">
        <f t="shared" si="5"/>
        <v>43429</v>
      </c>
      <c r="E11" s="25" t="s">
        <v>414</v>
      </c>
      <c r="F11" s="27">
        <f t="shared" si="0"/>
        <v>43443</v>
      </c>
      <c r="G11" s="26">
        <f t="shared" si="6"/>
        <v>43444</v>
      </c>
      <c r="H11" s="26">
        <f t="shared" si="6"/>
        <v>43445</v>
      </c>
      <c r="I11" s="26">
        <f t="shared" si="6"/>
        <v>43446</v>
      </c>
      <c r="J11" s="26">
        <f aca="true" t="shared" si="9" ref="J11:J17">I11+12</f>
        <v>43458</v>
      </c>
      <c r="K11" s="26">
        <f t="shared" si="7"/>
        <v>43459</v>
      </c>
      <c r="L11" s="26">
        <f t="shared" si="7"/>
        <v>43460</v>
      </c>
      <c r="M11" s="26">
        <f t="shared" si="2"/>
        <v>43461</v>
      </c>
      <c r="N11" s="27">
        <f t="shared" si="3"/>
        <v>43461</v>
      </c>
      <c r="O11" s="27">
        <f t="shared" si="4"/>
        <v>43462</v>
      </c>
      <c r="P11" s="27">
        <f t="shared" si="4"/>
        <v>43463</v>
      </c>
      <c r="Q11" s="27">
        <f t="shared" si="8"/>
        <v>43464</v>
      </c>
      <c r="R11" s="102"/>
    </row>
    <row r="12" spans="1:18" ht="15" hidden="1">
      <c r="A12" s="56" t="s">
        <v>332</v>
      </c>
      <c r="B12" s="25" t="s">
        <v>415</v>
      </c>
      <c r="C12" s="26">
        <v>43435</v>
      </c>
      <c r="D12" s="26">
        <f t="shared" si="5"/>
        <v>43436</v>
      </c>
      <c r="E12" s="25" t="s">
        <v>416</v>
      </c>
      <c r="F12" s="27">
        <f t="shared" si="0"/>
        <v>43450</v>
      </c>
      <c r="G12" s="26">
        <f t="shared" si="6"/>
        <v>43451</v>
      </c>
      <c r="H12" s="26">
        <f t="shared" si="6"/>
        <v>43452</v>
      </c>
      <c r="I12" s="26">
        <f t="shared" si="6"/>
        <v>43453</v>
      </c>
      <c r="J12" s="26">
        <f t="shared" si="9"/>
        <v>43465</v>
      </c>
      <c r="K12" s="26">
        <f t="shared" si="7"/>
        <v>43466</v>
      </c>
      <c r="L12" s="26">
        <f t="shared" si="7"/>
        <v>43467</v>
      </c>
      <c r="M12" s="26">
        <f t="shared" si="2"/>
        <v>43468</v>
      </c>
      <c r="N12" s="27">
        <f t="shared" si="3"/>
        <v>43468</v>
      </c>
      <c r="O12" s="27">
        <f t="shared" si="4"/>
        <v>43469</v>
      </c>
      <c r="P12" s="27">
        <f t="shared" si="4"/>
        <v>43470</v>
      </c>
      <c r="Q12" s="27">
        <f t="shared" si="8"/>
        <v>43471</v>
      </c>
      <c r="R12" s="102"/>
    </row>
    <row r="13" spans="1:18" ht="15" hidden="1">
      <c r="A13" s="56" t="s">
        <v>442</v>
      </c>
      <c r="B13" s="25" t="s">
        <v>443</v>
      </c>
      <c r="C13" s="84">
        <v>43442</v>
      </c>
      <c r="D13" s="84">
        <f t="shared" si="5"/>
        <v>43443</v>
      </c>
      <c r="E13" s="119" t="s">
        <v>572</v>
      </c>
      <c r="F13" s="27"/>
      <c r="G13" s="26"/>
      <c r="H13" s="26"/>
      <c r="I13" s="26"/>
      <c r="J13" s="26"/>
      <c r="K13" s="26"/>
      <c r="L13" s="26"/>
      <c r="M13" s="26"/>
      <c r="N13" s="27"/>
      <c r="O13" s="27"/>
      <c r="P13" s="27"/>
      <c r="Q13" s="27"/>
      <c r="R13" s="102"/>
    </row>
    <row r="14" spans="1:18" ht="15" hidden="1">
      <c r="A14" s="120" t="s">
        <v>586</v>
      </c>
      <c r="B14" s="86" t="s">
        <v>571</v>
      </c>
      <c r="C14" s="26">
        <v>43442</v>
      </c>
      <c r="D14" s="26">
        <f>C14+1</f>
        <v>43443</v>
      </c>
      <c r="E14" s="86" t="s">
        <v>573</v>
      </c>
      <c r="F14" s="27">
        <f>D14+14</f>
        <v>43457</v>
      </c>
      <c r="G14" s="26">
        <f>F14+1</f>
        <v>43458</v>
      </c>
      <c r="H14" s="26">
        <f>G14+1</f>
        <v>43459</v>
      </c>
      <c r="I14" s="26">
        <f>H14+1</f>
        <v>43460</v>
      </c>
      <c r="J14" s="26">
        <f>I14+12</f>
        <v>43472</v>
      </c>
      <c r="K14" s="26">
        <f>J14+1</f>
        <v>43473</v>
      </c>
      <c r="L14" s="26">
        <f>K14+1</f>
        <v>43474</v>
      </c>
      <c r="M14" s="26">
        <f>L14+1</f>
        <v>43475</v>
      </c>
      <c r="N14" s="27">
        <f>M14</f>
        <v>43475</v>
      </c>
      <c r="O14" s="27">
        <f>N14+1</f>
        <v>43476</v>
      </c>
      <c r="P14" s="27">
        <f>O14+1</f>
        <v>43477</v>
      </c>
      <c r="Q14" s="27">
        <f>P14+1</f>
        <v>43478</v>
      </c>
      <c r="R14" s="102"/>
    </row>
    <row r="15" spans="1:18" ht="15" hidden="1">
      <c r="A15" s="110" t="s">
        <v>493</v>
      </c>
      <c r="B15" s="25" t="s">
        <v>444</v>
      </c>
      <c r="C15" s="94" t="s">
        <v>598</v>
      </c>
      <c r="D15" s="94" t="s">
        <v>100</v>
      </c>
      <c r="E15" s="25" t="s">
        <v>445</v>
      </c>
      <c r="F15" s="27">
        <v>43464</v>
      </c>
      <c r="G15" s="26">
        <f t="shared" si="6"/>
        <v>43465</v>
      </c>
      <c r="H15" s="26">
        <f t="shared" si="6"/>
        <v>43466</v>
      </c>
      <c r="I15" s="26">
        <f t="shared" si="6"/>
        <v>43467</v>
      </c>
      <c r="J15" s="26">
        <f t="shared" si="9"/>
        <v>43479</v>
      </c>
      <c r="K15" s="26">
        <f t="shared" si="7"/>
        <v>43480</v>
      </c>
      <c r="L15" s="26">
        <f t="shared" si="7"/>
        <v>43481</v>
      </c>
      <c r="M15" s="26">
        <f t="shared" si="2"/>
        <v>43482</v>
      </c>
      <c r="N15" s="27">
        <f t="shared" si="3"/>
        <v>43482</v>
      </c>
      <c r="O15" s="27">
        <f aca="true" t="shared" si="10" ref="O15:P17">N15+1</f>
        <v>43483</v>
      </c>
      <c r="P15" s="27" t="s">
        <v>831</v>
      </c>
      <c r="Q15" s="100" t="s">
        <v>830</v>
      </c>
      <c r="R15" s="102"/>
    </row>
    <row r="16" spans="1:18" ht="15" hidden="1">
      <c r="A16" s="111" t="s">
        <v>495</v>
      </c>
      <c r="B16" s="25" t="s">
        <v>446</v>
      </c>
      <c r="C16" s="26">
        <v>43456</v>
      </c>
      <c r="D16" s="26">
        <f t="shared" si="5"/>
        <v>43457</v>
      </c>
      <c r="E16" s="25" t="s">
        <v>447</v>
      </c>
      <c r="F16" s="27">
        <f t="shared" si="0"/>
        <v>43471</v>
      </c>
      <c r="G16" s="26">
        <f aca="true" t="shared" si="11" ref="G16:I18">F16+1</f>
        <v>43472</v>
      </c>
      <c r="H16" s="26">
        <f t="shared" si="11"/>
        <v>43473</v>
      </c>
      <c r="I16" s="26">
        <f t="shared" si="11"/>
        <v>43474</v>
      </c>
      <c r="J16" s="26">
        <f t="shared" si="9"/>
        <v>43486</v>
      </c>
      <c r="K16" s="26">
        <f aca="true" t="shared" si="12" ref="K16:L21">J16+1</f>
        <v>43487</v>
      </c>
      <c r="L16" s="26">
        <f t="shared" si="12"/>
        <v>43488</v>
      </c>
      <c r="M16" s="26">
        <f t="shared" si="2"/>
        <v>43489</v>
      </c>
      <c r="N16" s="27">
        <f t="shared" si="3"/>
        <v>43489</v>
      </c>
      <c r="O16" s="27">
        <f t="shared" si="10"/>
        <v>43490</v>
      </c>
      <c r="P16" s="27" t="s">
        <v>832</v>
      </c>
      <c r="Q16" s="100" t="s">
        <v>794</v>
      </c>
      <c r="R16" s="102"/>
    </row>
    <row r="17" spans="1:18" ht="15" hidden="1">
      <c r="A17" s="56" t="s">
        <v>99</v>
      </c>
      <c r="B17" s="25" t="s">
        <v>448</v>
      </c>
      <c r="C17" s="26">
        <v>43463</v>
      </c>
      <c r="D17" s="26">
        <f t="shared" si="5"/>
        <v>43464</v>
      </c>
      <c r="E17" s="25" t="s">
        <v>449</v>
      </c>
      <c r="F17" s="27">
        <f t="shared" si="0"/>
        <v>43478</v>
      </c>
      <c r="G17" s="26">
        <f t="shared" si="11"/>
        <v>43479</v>
      </c>
      <c r="H17" s="26">
        <f t="shared" si="11"/>
        <v>43480</v>
      </c>
      <c r="I17" s="26">
        <f t="shared" si="11"/>
        <v>43481</v>
      </c>
      <c r="J17" s="26">
        <f t="shared" si="9"/>
        <v>43493</v>
      </c>
      <c r="K17" s="26">
        <f t="shared" si="12"/>
        <v>43494</v>
      </c>
      <c r="L17" s="26">
        <f t="shared" si="12"/>
        <v>43495</v>
      </c>
      <c r="M17" s="26">
        <f t="shared" si="2"/>
        <v>43496</v>
      </c>
      <c r="N17" s="27">
        <f t="shared" si="3"/>
        <v>43496</v>
      </c>
      <c r="O17" s="27">
        <f t="shared" si="10"/>
        <v>43497</v>
      </c>
      <c r="P17" s="27">
        <f t="shared" si="10"/>
        <v>43498</v>
      </c>
      <c r="Q17" s="27">
        <f t="shared" si="8"/>
        <v>43499</v>
      </c>
      <c r="R17" s="102"/>
    </row>
    <row r="18" spans="1:18" ht="15">
      <c r="A18" s="56" t="s">
        <v>331</v>
      </c>
      <c r="B18" s="25" t="s">
        <v>574</v>
      </c>
      <c r="C18" s="26">
        <v>43470</v>
      </c>
      <c r="D18" s="26">
        <f aca="true" t="shared" si="13" ref="D18:D25">C18+1</f>
        <v>43471</v>
      </c>
      <c r="E18" s="25" t="s">
        <v>575</v>
      </c>
      <c r="F18" s="27">
        <f aca="true" t="shared" si="14" ref="F18:F25">D18+14</f>
        <v>43485</v>
      </c>
      <c r="G18" s="26">
        <f t="shared" si="11"/>
        <v>43486</v>
      </c>
      <c r="H18" s="26">
        <f t="shared" si="11"/>
        <v>43487</v>
      </c>
      <c r="I18" s="26">
        <f t="shared" si="11"/>
        <v>43488</v>
      </c>
      <c r="J18" s="26">
        <f aca="true" t="shared" si="15" ref="J18:J25">I18+12</f>
        <v>43500</v>
      </c>
      <c r="K18" s="26">
        <f t="shared" si="12"/>
        <v>43501</v>
      </c>
      <c r="L18" s="26">
        <f t="shared" si="12"/>
        <v>43502</v>
      </c>
      <c r="M18" s="26">
        <f aca="true" t="shared" si="16" ref="M18:M25">L18+1</f>
        <v>43503</v>
      </c>
      <c r="N18" s="27">
        <f aca="true" t="shared" si="17" ref="N18:N25">M18</f>
        <v>43503</v>
      </c>
      <c r="O18" s="27">
        <f aca="true" t="shared" si="18" ref="O18:Q22">N18+1</f>
        <v>43504</v>
      </c>
      <c r="P18" s="27">
        <f t="shared" si="18"/>
        <v>43505</v>
      </c>
      <c r="Q18" s="27">
        <f t="shared" si="18"/>
        <v>43506</v>
      </c>
      <c r="R18" s="102"/>
    </row>
    <row r="19" spans="1:18" ht="15">
      <c r="A19" s="56" t="s">
        <v>199</v>
      </c>
      <c r="B19" s="25" t="s">
        <v>576</v>
      </c>
      <c r="C19" s="26">
        <v>43477</v>
      </c>
      <c r="D19" s="26">
        <f t="shared" si="13"/>
        <v>43478</v>
      </c>
      <c r="E19" s="25" t="s">
        <v>577</v>
      </c>
      <c r="F19" s="27">
        <f t="shared" si="14"/>
        <v>43492</v>
      </c>
      <c r="G19" s="26">
        <f aca="true" t="shared" si="19" ref="G19:I22">F19+1</f>
        <v>43493</v>
      </c>
      <c r="H19" s="26">
        <f t="shared" si="19"/>
        <v>43494</v>
      </c>
      <c r="I19" s="26">
        <f t="shared" si="19"/>
        <v>43495</v>
      </c>
      <c r="J19" s="26">
        <f t="shared" si="15"/>
        <v>43507</v>
      </c>
      <c r="K19" s="26">
        <f t="shared" si="12"/>
        <v>43508</v>
      </c>
      <c r="L19" s="26">
        <f t="shared" si="12"/>
        <v>43509</v>
      </c>
      <c r="M19" s="26">
        <f t="shared" si="16"/>
        <v>43510</v>
      </c>
      <c r="N19" s="27">
        <f t="shared" si="17"/>
        <v>43510</v>
      </c>
      <c r="O19" s="27">
        <f t="shared" si="18"/>
        <v>43511</v>
      </c>
      <c r="P19" s="27">
        <f t="shared" si="18"/>
        <v>43512</v>
      </c>
      <c r="Q19" s="27">
        <f t="shared" si="18"/>
        <v>43513</v>
      </c>
      <c r="R19" s="102"/>
    </row>
    <row r="20" spans="1:18" ht="15">
      <c r="A20" s="56" t="s">
        <v>160</v>
      </c>
      <c r="B20" s="25" t="s">
        <v>578</v>
      </c>
      <c r="C20" s="26">
        <v>43484</v>
      </c>
      <c r="D20" s="26">
        <f t="shared" si="13"/>
        <v>43485</v>
      </c>
      <c r="E20" s="25" t="s">
        <v>579</v>
      </c>
      <c r="F20" s="27">
        <f t="shared" si="14"/>
        <v>43499</v>
      </c>
      <c r="G20" s="26">
        <f t="shared" si="19"/>
        <v>43500</v>
      </c>
      <c r="H20" s="26">
        <f t="shared" si="19"/>
        <v>43501</v>
      </c>
      <c r="I20" s="26">
        <f t="shared" si="19"/>
        <v>43502</v>
      </c>
      <c r="J20" s="26">
        <f t="shared" si="15"/>
        <v>43514</v>
      </c>
      <c r="K20" s="26">
        <f t="shared" si="12"/>
        <v>43515</v>
      </c>
      <c r="L20" s="26">
        <f t="shared" si="12"/>
        <v>43516</v>
      </c>
      <c r="M20" s="26">
        <f t="shared" si="16"/>
        <v>43517</v>
      </c>
      <c r="N20" s="27">
        <f t="shared" si="17"/>
        <v>43517</v>
      </c>
      <c r="O20" s="27">
        <f t="shared" si="18"/>
        <v>43518</v>
      </c>
      <c r="P20" s="27">
        <f t="shared" si="18"/>
        <v>43519</v>
      </c>
      <c r="Q20" s="27">
        <f t="shared" si="18"/>
        <v>43520</v>
      </c>
      <c r="R20" s="102"/>
    </row>
    <row r="21" spans="1:18" ht="15">
      <c r="A21" s="56" t="s">
        <v>332</v>
      </c>
      <c r="B21" s="25" t="s">
        <v>580</v>
      </c>
      <c r="C21" s="26">
        <v>43491</v>
      </c>
      <c r="D21" s="26">
        <f t="shared" si="13"/>
        <v>43492</v>
      </c>
      <c r="E21" s="25" t="s">
        <v>581</v>
      </c>
      <c r="F21" s="27">
        <f t="shared" si="14"/>
        <v>43506</v>
      </c>
      <c r="G21" s="26">
        <f t="shared" si="19"/>
        <v>43507</v>
      </c>
      <c r="H21" s="26">
        <f t="shared" si="19"/>
        <v>43508</v>
      </c>
      <c r="I21" s="26">
        <f t="shared" si="19"/>
        <v>43509</v>
      </c>
      <c r="J21" s="26">
        <f t="shared" si="15"/>
        <v>43521</v>
      </c>
      <c r="K21" s="26">
        <f t="shared" si="12"/>
        <v>43522</v>
      </c>
      <c r="L21" s="26">
        <f t="shared" si="12"/>
        <v>43523</v>
      </c>
      <c r="M21" s="26">
        <f t="shared" si="16"/>
        <v>43524</v>
      </c>
      <c r="N21" s="27">
        <f t="shared" si="17"/>
        <v>43524</v>
      </c>
      <c r="O21" s="27">
        <f t="shared" si="18"/>
        <v>43525</v>
      </c>
      <c r="P21" s="27">
        <f t="shared" si="18"/>
        <v>43526</v>
      </c>
      <c r="Q21" s="27">
        <f t="shared" si="18"/>
        <v>43527</v>
      </c>
      <c r="R21" s="102"/>
    </row>
    <row r="22" spans="1:18" ht="15">
      <c r="A22" s="79" t="s">
        <v>586</v>
      </c>
      <c r="B22" s="25" t="s">
        <v>677</v>
      </c>
      <c r="C22" s="26">
        <v>43498</v>
      </c>
      <c r="D22" s="26">
        <f t="shared" si="13"/>
        <v>43499</v>
      </c>
      <c r="E22" s="25" t="s">
        <v>678</v>
      </c>
      <c r="F22" s="27">
        <f t="shared" si="14"/>
        <v>43513</v>
      </c>
      <c r="G22" s="26">
        <f t="shared" si="19"/>
        <v>43514</v>
      </c>
      <c r="H22" s="26">
        <f t="shared" si="19"/>
        <v>43515</v>
      </c>
      <c r="I22" s="26">
        <f t="shared" si="19"/>
        <v>43516</v>
      </c>
      <c r="J22" s="26">
        <f t="shared" si="15"/>
        <v>43528</v>
      </c>
      <c r="K22" s="26">
        <f aca="true" t="shared" si="20" ref="K22:L25">J22+1</f>
        <v>43529</v>
      </c>
      <c r="L22" s="26">
        <f t="shared" si="20"/>
        <v>43530</v>
      </c>
      <c r="M22" s="26">
        <f t="shared" si="16"/>
        <v>43531</v>
      </c>
      <c r="N22" s="27">
        <f t="shared" si="17"/>
        <v>43531</v>
      </c>
      <c r="O22" s="27">
        <f t="shared" si="18"/>
        <v>43532</v>
      </c>
      <c r="P22" s="27">
        <f t="shared" si="18"/>
        <v>43533</v>
      </c>
      <c r="Q22" s="27">
        <f t="shared" si="18"/>
        <v>43534</v>
      </c>
      <c r="R22" s="102"/>
    </row>
    <row r="23" spans="1:18" ht="15">
      <c r="A23" s="90" t="s">
        <v>741</v>
      </c>
      <c r="B23" s="25"/>
      <c r="C23" s="26"/>
      <c r="D23" s="26"/>
      <c r="E23" s="25"/>
      <c r="F23" s="27"/>
      <c r="G23" s="26"/>
      <c r="H23" s="26"/>
      <c r="I23" s="26"/>
      <c r="J23" s="26"/>
      <c r="K23" s="26"/>
      <c r="L23" s="26"/>
      <c r="M23" s="26"/>
      <c r="N23" s="27"/>
      <c r="O23" s="27"/>
      <c r="P23" s="27"/>
      <c r="Q23" s="27"/>
      <c r="R23" s="102"/>
    </row>
    <row r="24" spans="1:18" ht="15">
      <c r="A24" s="157" t="s">
        <v>450</v>
      </c>
      <c r="B24" s="87" t="s">
        <v>828</v>
      </c>
      <c r="C24" s="26">
        <v>43512</v>
      </c>
      <c r="D24" s="26">
        <f t="shared" si="13"/>
        <v>43513</v>
      </c>
      <c r="E24" s="87" t="s">
        <v>829</v>
      </c>
      <c r="F24" s="27">
        <f t="shared" si="14"/>
        <v>43527</v>
      </c>
      <c r="G24" s="26">
        <f aca="true" t="shared" si="21" ref="G24:I25">F24+1</f>
        <v>43528</v>
      </c>
      <c r="H24" s="26">
        <f t="shared" si="21"/>
        <v>43529</v>
      </c>
      <c r="I24" s="26">
        <f t="shared" si="21"/>
        <v>43530</v>
      </c>
      <c r="J24" s="26">
        <f t="shared" si="15"/>
        <v>43542</v>
      </c>
      <c r="K24" s="26">
        <f t="shared" si="20"/>
        <v>43543</v>
      </c>
      <c r="L24" s="26">
        <f t="shared" si="20"/>
        <v>43544</v>
      </c>
      <c r="M24" s="26">
        <f t="shared" si="16"/>
        <v>43545</v>
      </c>
      <c r="N24" s="27">
        <f t="shared" si="17"/>
        <v>43545</v>
      </c>
      <c r="O24" s="27">
        <f aca="true" t="shared" si="22" ref="O24:Q25">N24+1</f>
        <v>43546</v>
      </c>
      <c r="P24" s="27">
        <f t="shared" si="22"/>
        <v>43547</v>
      </c>
      <c r="Q24" s="27">
        <f t="shared" si="22"/>
        <v>43548</v>
      </c>
      <c r="R24" s="102"/>
    </row>
    <row r="25" spans="1:18" ht="15">
      <c r="A25" s="56" t="s">
        <v>99</v>
      </c>
      <c r="B25" s="25" t="s">
        <v>679</v>
      </c>
      <c r="C25" s="26">
        <v>43519</v>
      </c>
      <c r="D25" s="26">
        <f t="shared" si="13"/>
        <v>43520</v>
      </c>
      <c r="E25" s="25" t="s">
        <v>680</v>
      </c>
      <c r="F25" s="27">
        <f t="shared" si="14"/>
        <v>43534</v>
      </c>
      <c r="G25" s="26">
        <f t="shared" si="21"/>
        <v>43535</v>
      </c>
      <c r="H25" s="26">
        <f t="shared" si="21"/>
        <v>43536</v>
      </c>
      <c r="I25" s="26">
        <f t="shared" si="21"/>
        <v>43537</v>
      </c>
      <c r="J25" s="26">
        <f t="shared" si="15"/>
        <v>43549</v>
      </c>
      <c r="K25" s="26">
        <f t="shared" si="20"/>
        <v>43550</v>
      </c>
      <c r="L25" s="26">
        <f t="shared" si="20"/>
        <v>43551</v>
      </c>
      <c r="M25" s="26">
        <f t="shared" si="16"/>
        <v>43552</v>
      </c>
      <c r="N25" s="27">
        <f t="shared" si="17"/>
        <v>43552</v>
      </c>
      <c r="O25" s="27">
        <f t="shared" si="22"/>
        <v>43553</v>
      </c>
      <c r="P25" s="27">
        <f t="shared" si="22"/>
        <v>43554</v>
      </c>
      <c r="Q25" s="27">
        <f t="shared" si="22"/>
        <v>43555</v>
      </c>
      <c r="R25" s="102"/>
    </row>
    <row r="26" spans="1:18" ht="15">
      <c r="A26" s="56" t="s">
        <v>331</v>
      </c>
      <c r="B26" s="25" t="s">
        <v>742</v>
      </c>
      <c r="C26" s="26">
        <v>43526</v>
      </c>
      <c r="D26" s="26">
        <f aca="true" t="shared" si="23" ref="D26:D34">C26+1</f>
        <v>43527</v>
      </c>
      <c r="E26" s="25" t="s">
        <v>743</v>
      </c>
      <c r="F26" s="27">
        <f aca="true" t="shared" si="24" ref="F26:F34">D26+14</f>
        <v>43541</v>
      </c>
      <c r="G26" s="26">
        <f aca="true" t="shared" si="25" ref="G26:I29">F26+1</f>
        <v>43542</v>
      </c>
      <c r="H26" s="26">
        <f t="shared" si="25"/>
        <v>43543</v>
      </c>
      <c r="I26" s="26">
        <f t="shared" si="25"/>
        <v>43544</v>
      </c>
      <c r="J26" s="26">
        <f aca="true" t="shared" si="26" ref="J26:J34">I26+12</f>
        <v>43556</v>
      </c>
      <c r="K26" s="26">
        <f aca="true" t="shared" si="27" ref="K26:M29">J26+1</f>
        <v>43557</v>
      </c>
      <c r="L26" s="26">
        <f t="shared" si="27"/>
        <v>43558</v>
      </c>
      <c r="M26" s="26">
        <f t="shared" si="27"/>
        <v>43559</v>
      </c>
      <c r="N26" s="27">
        <f aca="true" t="shared" si="28" ref="N26:N34">M26</f>
        <v>43559</v>
      </c>
      <c r="O26" s="27">
        <f aca="true" t="shared" si="29" ref="O26:Q29">N26+1</f>
        <v>43560</v>
      </c>
      <c r="P26" s="27">
        <f t="shared" si="29"/>
        <v>43561</v>
      </c>
      <c r="Q26" s="27">
        <f t="shared" si="29"/>
        <v>43562</v>
      </c>
      <c r="R26" s="102"/>
    </row>
    <row r="27" spans="1:18" ht="15">
      <c r="A27" s="56" t="s">
        <v>199</v>
      </c>
      <c r="B27" s="25" t="s">
        <v>744</v>
      </c>
      <c r="C27" s="26">
        <v>43533</v>
      </c>
      <c r="D27" s="26">
        <f t="shared" si="23"/>
        <v>43534</v>
      </c>
      <c r="E27" s="25" t="s">
        <v>745</v>
      </c>
      <c r="F27" s="27">
        <f t="shared" si="24"/>
        <v>43548</v>
      </c>
      <c r="G27" s="26">
        <f t="shared" si="25"/>
        <v>43549</v>
      </c>
      <c r="H27" s="26">
        <f t="shared" si="25"/>
        <v>43550</v>
      </c>
      <c r="I27" s="26">
        <f t="shared" si="25"/>
        <v>43551</v>
      </c>
      <c r="J27" s="26">
        <f t="shared" si="26"/>
        <v>43563</v>
      </c>
      <c r="K27" s="26">
        <f t="shared" si="27"/>
        <v>43564</v>
      </c>
      <c r="L27" s="26">
        <f t="shared" si="27"/>
        <v>43565</v>
      </c>
      <c r="M27" s="26">
        <f t="shared" si="27"/>
        <v>43566</v>
      </c>
      <c r="N27" s="27">
        <f t="shared" si="28"/>
        <v>43566</v>
      </c>
      <c r="O27" s="27">
        <f t="shared" si="29"/>
        <v>43567</v>
      </c>
      <c r="P27" s="27">
        <f t="shared" si="29"/>
        <v>43568</v>
      </c>
      <c r="Q27" s="27">
        <f t="shared" si="29"/>
        <v>43569</v>
      </c>
      <c r="R27" s="102"/>
    </row>
    <row r="28" spans="1:18" ht="15">
      <c r="A28" s="56" t="s">
        <v>160</v>
      </c>
      <c r="B28" s="25" t="s">
        <v>746</v>
      </c>
      <c r="C28" s="26">
        <v>43540</v>
      </c>
      <c r="D28" s="26">
        <f t="shared" si="23"/>
        <v>43541</v>
      </c>
      <c r="E28" s="25" t="s">
        <v>747</v>
      </c>
      <c r="F28" s="27">
        <f t="shared" si="24"/>
        <v>43555</v>
      </c>
      <c r="G28" s="26">
        <f t="shared" si="25"/>
        <v>43556</v>
      </c>
      <c r="H28" s="26">
        <f t="shared" si="25"/>
        <v>43557</v>
      </c>
      <c r="I28" s="26">
        <f t="shared" si="25"/>
        <v>43558</v>
      </c>
      <c r="J28" s="26">
        <f t="shared" si="26"/>
        <v>43570</v>
      </c>
      <c r="K28" s="26">
        <f t="shared" si="27"/>
        <v>43571</v>
      </c>
      <c r="L28" s="26">
        <f t="shared" si="27"/>
        <v>43572</v>
      </c>
      <c r="M28" s="26">
        <f t="shared" si="27"/>
        <v>43573</v>
      </c>
      <c r="N28" s="27">
        <f t="shared" si="28"/>
        <v>43573</v>
      </c>
      <c r="O28" s="27">
        <f t="shared" si="29"/>
        <v>43574</v>
      </c>
      <c r="P28" s="27">
        <f t="shared" si="29"/>
        <v>43575</v>
      </c>
      <c r="Q28" s="27">
        <f t="shared" si="29"/>
        <v>43576</v>
      </c>
      <c r="R28" s="102"/>
    </row>
    <row r="29" spans="1:18" ht="15">
      <c r="A29" s="56" t="s">
        <v>332</v>
      </c>
      <c r="B29" s="25" t="s">
        <v>748</v>
      </c>
      <c r="C29" s="26">
        <v>43547</v>
      </c>
      <c r="D29" s="26">
        <f t="shared" si="23"/>
        <v>43548</v>
      </c>
      <c r="E29" s="25" t="s">
        <v>749</v>
      </c>
      <c r="F29" s="27">
        <f t="shared" si="24"/>
        <v>43562</v>
      </c>
      <c r="G29" s="26">
        <f t="shared" si="25"/>
        <v>43563</v>
      </c>
      <c r="H29" s="26">
        <f t="shared" si="25"/>
        <v>43564</v>
      </c>
      <c r="I29" s="26">
        <f t="shared" si="25"/>
        <v>43565</v>
      </c>
      <c r="J29" s="26">
        <f t="shared" si="26"/>
        <v>43577</v>
      </c>
      <c r="K29" s="26">
        <f t="shared" si="27"/>
        <v>43578</v>
      </c>
      <c r="L29" s="26">
        <f t="shared" si="27"/>
        <v>43579</v>
      </c>
      <c r="M29" s="26">
        <f t="shared" si="27"/>
        <v>43580</v>
      </c>
      <c r="N29" s="27">
        <f t="shared" si="28"/>
        <v>43580</v>
      </c>
      <c r="O29" s="27">
        <f t="shared" si="29"/>
        <v>43581</v>
      </c>
      <c r="P29" s="27">
        <f t="shared" si="29"/>
        <v>43582</v>
      </c>
      <c r="Q29" s="27">
        <f t="shared" si="29"/>
        <v>43583</v>
      </c>
      <c r="R29" s="102"/>
    </row>
    <row r="30" spans="1:18" ht="15">
      <c r="A30" s="154" t="s">
        <v>586</v>
      </c>
      <c r="B30" s="32" t="s">
        <v>833</v>
      </c>
      <c r="C30" s="155">
        <v>43554</v>
      </c>
      <c r="D30" s="155">
        <f t="shared" si="23"/>
        <v>43555</v>
      </c>
      <c r="E30" s="32" t="s">
        <v>834</v>
      </c>
      <c r="F30" s="156">
        <f t="shared" si="24"/>
        <v>43569</v>
      </c>
      <c r="G30" s="155">
        <f aca="true" t="shared" si="30" ref="G30:I34">F30+1</f>
        <v>43570</v>
      </c>
      <c r="H30" s="155">
        <f t="shared" si="30"/>
        <v>43571</v>
      </c>
      <c r="I30" s="155">
        <f t="shared" si="30"/>
        <v>43572</v>
      </c>
      <c r="J30" s="155">
        <f t="shared" si="26"/>
        <v>43584</v>
      </c>
      <c r="K30" s="155">
        <f aca="true" t="shared" si="31" ref="K30:M34">J30+1</f>
        <v>43585</v>
      </c>
      <c r="L30" s="155">
        <f t="shared" si="31"/>
        <v>43586</v>
      </c>
      <c r="M30" s="155">
        <f t="shared" si="31"/>
        <v>43587</v>
      </c>
      <c r="N30" s="156">
        <f t="shared" si="28"/>
        <v>43587</v>
      </c>
      <c r="O30" s="156">
        <f aca="true" t="shared" si="32" ref="O30:Q34">N30+1</f>
        <v>43588</v>
      </c>
      <c r="P30" s="156">
        <f t="shared" si="32"/>
        <v>43589</v>
      </c>
      <c r="Q30" s="156">
        <f t="shared" si="32"/>
        <v>43590</v>
      </c>
      <c r="R30" s="102"/>
    </row>
    <row r="31" spans="1:18" ht="15">
      <c r="A31" s="88" t="s">
        <v>946</v>
      </c>
      <c r="B31" s="25" t="s">
        <v>835</v>
      </c>
      <c r="C31" s="26">
        <v>43561</v>
      </c>
      <c r="D31" s="26">
        <f t="shared" si="23"/>
        <v>43562</v>
      </c>
      <c r="E31" s="25" t="s">
        <v>836</v>
      </c>
      <c r="F31" s="27">
        <f t="shared" si="24"/>
        <v>43576</v>
      </c>
      <c r="G31" s="26">
        <f t="shared" si="30"/>
        <v>43577</v>
      </c>
      <c r="H31" s="26">
        <f t="shared" si="30"/>
        <v>43578</v>
      </c>
      <c r="I31" s="26">
        <f t="shared" si="30"/>
        <v>43579</v>
      </c>
      <c r="J31" s="26">
        <f t="shared" si="26"/>
        <v>43591</v>
      </c>
      <c r="K31" s="26">
        <f t="shared" si="31"/>
        <v>43592</v>
      </c>
      <c r="L31" s="26">
        <f t="shared" si="31"/>
        <v>43593</v>
      </c>
      <c r="M31" s="26">
        <f t="shared" si="31"/>
        <v>43594</v>
      </c>
      <c r="N31" s="27">
        <f t="shared" si="28"/>
        <v>43594</v>
      </c>
      <c r="O31" s="27">
        <f t="shared" si="32"/>
        <v>43595</v>
      </c>
      <c r="P31" s="27">
        <f t="shared" si="32"/>
        <v>43596</v>
      </c>
      <c r="Q31" s="27">
        <f t="shared" si="32"/>
        <v>43597</v>
      </c>
      <c r="R31" s="102"/>
    </row>
    <row r="32" spans="1:18" ht="15">
      <c r="A32" s="79" t="s">
        <v>450</v>
      </c>
      <c r="B32" s="25" t="s">
        <v>837</v>
      </c>
      <c r="C32" s="26">
        <v>43568</v>
      </c>
      <c r="D32" s="26">
        <f t="shared" si="23"/>
        <v>43569</v>
      </c>
      <c r="E32" s="25" t="s">
        <v>838</v>
      </c>
      <c r="F32" s="27">
        <f t="shared" si="24"/>
        <v>43583</v>
      </c>
      <c r="G32" s="26">
        <f t="shared" si="30"/>
        <v>43584</v>
      </c>
      <c r="H32" s="26">
        <f t="shared" si="30"/>
        <v>43585</v>
      </c>
      <c r="I32" s="26">
        <f t="shared" si="30"/>
        <v>43586</v>
      </c>
      <c r="J32" s="26">
        <f t="shared" si="26"/>
        <v>43598</v>
      </c>
      <c r="K32" s="26">
        <f t="shared" si="31"/>
        <v>43599</v>
      </c>
      <c r="L32" s="26">
        <f t="shared" si="31"/>
        <v>43600</v>
      </c>
      <c r="M32" s="26">
        <f t="shared" si="31"/>
        <v>43601</v>
      </c>
      <c r="N32" s="27">
        <f t="shared" si="28"/>
        <v>43601</v>
      </c>
      <c r="O32" s="27">
        <f t="shared" si="32"/>
        <v>43602</v>
      </c>
      <c r="P32" s="27">
        <f t="shared" si="32"/>
        <v>43603</v>
      </c>
      <c r="Q32" s="27">
        <f t="shared" si="32"/>
        <v>43604</v>
      </c>
      <c r="R32" s="102"/>
    </row>
    <row r="33" spans="1:18" ht="15">
      <c r="A33" s="56" t="s">
        <v>99</v>
      </c>
      <c r="B33" s="25" t="s">
        <v>839</v>
      </c>
      <c r="C33" s="26">
        <v>43575</v>
      </c>
      <c r="D33" s="26">
        <f t="shared" si="23"/>
        <v>43576</v>
      </c>
      <c r="E33" s="25" t="s">
        <v>840</v>
      </c>
      <c r="F33" s="27">
        <f t="shared" si="24"/>
        <v>43590</v>
      </c>
      <c r="G33" s="26">
        <f t="shared" si="30"/>
        <v>43591</v>
      </c>
      <c r="H33" s="26">
        <f t="shared" si="30"/>
        <v>43592</v>
      </c>
      <c r="I33" s="26">
        <f t="shared" si="30"/>
        <v>43593</v>
      </c>
      <c r="J33" s="26">
        <f t="shared" si="26"/>
        <v>43605</v>
      </c>
      <c r="K33" s="26">
        <f t="shared" si="31"/>
        <v>43606</v>
      </c>
      <c r="L33" s="26">
        <f t="shared" si="31"/>
        <v>43607</v>
      </c>
      <c r="M33" s="26">
        <f t="shared" si="31"/>
        <v>43608</v>
      </c>
      <c r="N33" s="27">
        <f t="shared" si="28"/>
        <v>43608</v>
      </c>
      <c r="O33" s="27">
        <f t="shared" si="32"/>
        <v>43609</v>
      </c>
      <c r="P33" s="27">
        <f t="shared" si="32"/>
        <v>43610</v>
      </c>
      <c r="Q33" s="27">
        <f t="shared" si="32"/>
        <v>43611</v>
      </c>
      <c r="R33" s="102"/>
    </row>
    <row r="34" spans="1:18" ht="15">
      <c r="A34" s="56" t="s">
        <v>331</v>
      </c>
      <c r="B34" s="25" t="s">
        <v>841</v>
      </c>
      <c r="C34" s="26">
        <v>43582</v>
      </c>
      <c r="D34" s="26">
        <f t="shared" si="23"/>
        <v>43583</v>
      </c>
      <c r="E34" s="25" t="s">
        <v>842</v>
      </c>
      <c r="F34" s="27">
        <f t="shared" si="24"/>
        <v>43597</v>
      </c>
      <c r="G34" s="26">
        <f t="shared" si="30"/>
        <v>43598</v>
      </c>
      <c r="H34" s="26">
        <f t="shared" si="30"/>
        <v>43599</v>
      </c>
      <c r="I34" s="26">
        <f t="shared" si="30"/>
        <v>43600</v>
      </c>
      <c r="J34" s="26">
        <f t="shared" si="26"/>
        <v>43612</v>
      </c>
      <c r="K34" s="26">
        <f t="shared" si="31"/>
        <v>43613</v>
      </c>
      <c r="L34" s="26">
        <f t="shared" si="31"/>
        <v>43614</v>
      </c>
      <c r="M34" s="26">
        <f t="shared" si="31"/>
        <v>43615</v>
      </c>
      <c r="N34" s="27">
        <f t="shared" si="28"/>
        <v>43615</v>
      </c>
      <c r="O34" s="27">
        <f t="shared" si="32"/>
        <v>43616</v>
      </c>
      <c r="P34" s="27">
        <f t="shared" si="32"/>
        <v>43617</v>
      </c>
      <c r="Q34" s="27">
        <f t="shared" si="32"/>
        <v>43618</v>
      </c>
      <c r="R34" s="102"/>
    </row>
    <row r="35" spans="1:17" ht="15">
      <c r="A35" s="4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25" ht="15.75">
      <c r="A36" s="42" t="s">
        <v>25</v>
      </c>
      <c r="B36" s="206" t="s">
        <v>267</v>
      </c>
      <c r="C36" s="296"/>
      <c r="D36" s="296"/>
      <c r="E36" s="296"/>
      <c r="F36" s="296"/>
      <c r="G36" s="296"/>
      <c r="H36" s="296"/>
      <c r="I36" s="29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>
      <c r="A37" s="50" t="s">
        <v>27</v>
      </c>
      <c r="B37" s="295" t="s">
        <v>167</v>
      </c>
      <c r="C37" s="255"/>
      <c r="D37" s="255"/>
      <c r="E37" s="255"/>
      <c r="F37" s="255"/>
      <c r="G37" s="255"/>
      <c r="H37" s="255"/>
      <c r="I37" s="255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75" customHeight="1">
      <c r="A38" s="47" t="s">
        <v>60</v>
      </c>
      <c r="B38" s="202" t="s">
        <v>166</v>
      </c>
      <c r="C38" s="294"/>
      <c r="D38" s="294"/>
      <c r="E38" s="294"/>
      <c r="F38" s="294"/>
      <c r="G38" s="294"/>
      <c r="H38" s="294"/>
      <c r="I38" s="294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75" customHeight="1">
      <c r="A39" s="47" t="s">
        <v>62</v>
      </c>
      <c r="B39" s="202" t="s">
        <v>63</v>
      </c>
      <c r="C39" s="294"/>
      <c r="D39" s="294"/>
      <c r="E39" s="294"/>
      <c r="F39" s="294"/>
      <c r="G39" s="294"/>
      <c r="H39" s="294"/>
      <c r="I39" s="294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75" customHeight="1">
      <c r="A40" s="46" t="s">
        <v>333</v>
      </c>
      <c r="B40" s="202" t="s">
        <v>107</v>
      </c>
      <c r="C40" s="294"/>
      <c r="D40" s="294"/>
      <c r="E40" s="294"/>
      <c r="F40" s="294"/>
      <c r="G40" s="294"/>
      <c r="H40" s="294"/>
      <c r="I40" s="294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75" customHeight="1">
      <c r="A41" s="47" t="s">
        <v>172</v>
      </c>
      <c r="B41" s="200" t="s">
        <v>269</v>
      </c>
      <c r="C41" s="201"/>
      <c r="D41" s="201"/>
      <c r="E41" s="201"/>
      <c r="F41" s="201"/>
      <c r="G41" s="201"/>
      <c r="H41" s="201"/>
      <c r="I41" s="20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75" customHeight="1">
      <c r="A42" s="47" t="s">
        <v>270</v>
      </c>
      <c r="B42" s="200" t="s">
        <v>914</v>
      </c>
      <c r="C42" s="201"/>
      <c r="D42" s="201"/>
      <c r="E42" s="201"/>
      <c r="F42" s="201"/>
      <c r="G42" s="201"/>
      <c r="H42" s="201"/>
      <c r="I42" s="20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</sheetData>
  <sheetProtection/>
  <mergeCells count="31">
    <mergeCell ref="A4:Q4"/>
    <mergeCell ref="N6:O6"/>
    <mergeCell ref="F5:G5"/>
    <mergeCell ref="L6:M6"/>
    <mergeCell ref="C5:D5"/>
    <mergeCell ref="P7:Q7"/>
    <mergeCell ref="C7:D7"/>
    <mergeCell ref="B1:Q1"/>
    <mergeCell ref="B2:Q2"/>
    <mergeCell ref="F6:G6"/>
    <mergeCell ref="J5:K5"/>
    <mergeCell ref="L5:M5"/>
    <mergeCell ref="J7:K7"/>
    <mergeCell ref="L7:M7"/>
    <mergeCell ref="J6:K6"/>
    <mergeCell ref="H7:I7"/>
    <mergeCell ref="P6:Q6"/>
    <mergeCell ref="B36:I36"/>
    <mergeCell ref="C6:D6"/>
    <mergeCell ref="P5:Q5"/>
    <mergeCell ref="N7:O7"/>
    <mergeCell ref="H5:I5"/>
    <mergeCell ref="H6:I6"/>
    <mergeCell ref="N5:O5"/>
    <mergeCell ref="F7:G7"/>
    <mergeCell ref="B42:I42"/>
    <mergeCell ref="B39:I39"/>
    <mergeCell ref="B40:I40"/>
    <mergeCell ref="B38:I38"/>
    <mergeCell ref="B37:I37"/>
    <mergeCell ref="B41:I41"/>
  </mergeCells>
  <printOptions/>
  <pageMargins left="0.75" right="0.75" top="1" bottom="1" header="0.5" footer="0.5"/>
  <pageSetup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sui</dc:creator>
  <cp:keywords/>
  <dc:description/>
  <cp:lastModifiedBy>ASUS</cp:lastModifiedBy>
  <cp:lastPrinted>2018-04-11T02:06:21Z</cp:lastPrinted>
  <dcterms:created xsi:type="dcterms:W3CDTF">2016-09-23T06:43:55Z</dcterms:created>
  <dcterms:modified xsi:type="dcterms:W3CDTF">2019-03-05T06:58:42Z</dcterms:modified>
  <cp:category/>
  <cp:version/>
  <cp:contentType/>
  <cp:contentStatus/>
</cp:coreProperties>
</file>